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OUTAIRENSV01\Koutairen_2TB\◇◇競技担当(西川)◇◇\令和７年度\R7   ３大会要項(第１案)\0417_差し替え\"/>
    </mc:Choice>
  </mc:AlternateContent>
  <xr:revisionPtr revIDLastSave="0" documentId="8_{823035DC-A5F7-444B-B3A4-C112CEB982C6}" xr6:coauthVersionLast="47" xr6:coauthVersionMax="47" xr10:uidLastSave="{00000000-0000-0000-0000-000000000000}"/>
  <bookViews>
    <workbookView xWindow="-120" yWindow="-120" windowWidth="29040" windowHeight="15720" xr2:uid="{00000000-000D-0000-FFFF-FFFF00000000}"/>
  </bookViews>
  <sheets>
    <sheet name="入力方法" sheetId="4" r:id="rId1"/>
    <sheet name="男子" sheetId="1" r:id="rId2"/>
    <sheet name="女子" sheetId="3" r:id="rId3"/>
    <sheet name="選手変更届" sheetId="5" r:id="rId4"/>
    <sheet name="監督変更届" sheetId="6" r:id="rId5"/>
    <sheet name="データベース" sheetId="2" state="hidden" r:id="rId6"/>
  </sheets>
  <definedNames>
    <definedName name="_xlnm.Print_Area" localSheetId="4">監督変更届!$A$1:$CT$21</definedName>
    <definedName name="_xlnm.Print_Area" localSheetId="2">女子!$A$1:$P$34</definedName>
    <definedName name="_xlnm.Print_Area" localSheetId="3">選手変更届!$A$1:$K$25</definedName>
    <definedName name="_xlnm.Print_Area" localSheetId="1">男子!$A$1:$P$36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1" i="6" l="1"/>
  <c r="A19" i="5"/>
  <c r="D30" i="3" l="1"/>
  <c r="C30" i="3"/>
  <c r="C8" i="3"/>
  <c r="C7" i="3"/>
  <c r="C6" i="3"/>
  <c r="D5" i="3"/>
  <c r="C3" i="3"/>
  <c r="E32" i="3" s="1"/>
  <c r="E25" i="1"/>
  <c r="E14" i="3"/>
  <c r="E23" i="1"/>
  <c r="E20" i="3"/>
  <c r="E16" i="3"/>
  <c r="E21" i="3"/>
  <c r="E24" i="1"/>
  <c r="E15" i="3"/>
  <c r="E13" i="3"/>
  <c r="E22" i="1"/>
  <c r="E11" i="1"/>
  <c r="E28" i="1"/>
  <c r="E12" i="3"/>
  <c r="E12" i="1"/>
  <c r="E19" i="3"/>
  <c r="E27" i="1"/>
  <c r="E26" i="1"/>
  <c r="E11" i="3"/>
  <c r="E22" i="3"/>
  <c r="E24" i="3"/>
  <c r="E23" i="3"/>
  <c r="E25" i="3"/>
  <c r="E26" i="3"/>
  <c r="D32" i="1" l="1"/>
  <c r="C32" i="1"/>
  <c r="E16" i="1"/>
  <c r="E14" i="1"/>
  <c r="E13" i="1"/>
  <c r="E18" i="1"/>
  <c r="E15" i="1"/>
  <c r="E21" i="1"/>
  <c r="E17" i="1"/>
  <c r="C6" i="1" l="1"/>
  <c r="C8" i="1"/>
  <c r="C7" i="1"/>
  <c r="D5" i="1"/>
  <c r="C3" i="1"/>
  <c r="E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000-000001000000}">
      <text>
        <r>
          <rPr>
            <sz val="16"/>
            <color rgb="FFFF0000"/>
            <rFont val="UD Digi Kyokasho NK-R"/>
            <family val="18"/>
            <charset val="1"/>
          </rPr>
          <t>まずは、高体連の学校番号を入力してください。</t>
        </r>
      </text>
    </comment>
    <comment ref="D11" authorId="1" shapeId="0" xr:uid="{00000000-0006-0000-0000-000002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1" authorId="1" shapeId="0" xr:uid="{00000000-0006-0000-0000-000003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2" authorId="1" shapeId="0" xr:uid="{00000000-0006-0000-0000-000004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2" authorId="1" shapeId="0" xr:uid="{00000000-0006-0000-00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0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0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0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0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000-00000A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5" authorId="1" shapeId="0" xr:uid="{00000000-0006-0000-00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0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0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0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000-00000F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8" authorId="1" shapeId="0" xr:uid="{00000000-0006-0000-00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000-000011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1" authorId="1" shapeId="0" xr:uid="{00000000-0006-0000-00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000-000013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2" authorId="1" shapeId="0" xr:uid="{00000000-0006-0000-00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000-000015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3" authorId="1" shapeId="0" xr:uid="{00000000-0006-0000-0000-000016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3" authorId="1" shapeId="0" xr:uid="{00000000-0006-0000-0000-000017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4" authorId="1" shapeId="0" xr:uid="{00000000-0006-0000-0000-000018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5" authorId="1" shapeId="0" xr:uid="{00000000-0006-0000-0000-000019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6" authorId="1" shapeId="0" xr:uid="{00000000-0006-0000-0000-00001A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7" authorId="1" shapeId="0" xr:uid="{00000000-0006-0000-0000-00001B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E28" authorId="1" shapeId="0" xr:uid="{00000000-0006-0000-0000-00001C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
          </rPr>
          <t>まずは、高体連の学校番号を入力してください。</t>
        </r>
      </text>
    </comment>
    <comment ref="D11" authorId="1" shapeId="0" xr:uid="{00000000-0006-0000-0100-000002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3" authorId="1" shapeId="0" xr:uid="{00000000-0006-0000-0100-000007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4" authorId="1" shapeId="0" xr:uid="{00000000-0006-0000-0100-000008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9" authorId="1" shapeId="0" xr:uid="{00000000-0006-0000-0100-00000E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19" authorId="1" shapeId="0" xr:uid="{00000000-0006-0000-0100-00000F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0" authorId="1" shapeId="0" xr:uid="{00000000-0006-0000-0100-000010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0" authorId="1" shapeId="0" xr:uid="{00000000-0006-0000-0100-000011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1" authorId="1" shapeId="0" xr:uid="{00000000-0006-0000-0100-000012000000}">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1" authorId="1" shapeId="0" xr:uid="{00000000-0006-0000-0100-000013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2" authorId="1" shapeId="0" xr:uid="{60331458-99CD-BB4C-A508-24F59DAFD989}">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2" authorId="1" shapeId="0" xr:uid="{00000000-0006-0000-0100-000014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3" authorId="1" shapeId="0" xr:uid="{E0AF8D31-5B8D-6945-8FD8-6000CB42888F}">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3" authorId="1" shapeId="0" xr:uid="{00000000-0006-0000-0100-000015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4" authorId="1" shapeId="0" xr:uid="{65ED63B6-7478-C642-92A5-346E328BFDF7}">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4" authorId="1" shapeId="0" xr:uid="{00000000-0006-0000-0100-000016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5" authorId="1" shapeId="0" xr:uid="{7B8C6790-A762-BC4E-802E-E9E02B3713CC}">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5" authorId="1" shapeId="0" xr:uid="{00000000-0006-0000-0100-000017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26" authorId="1" shapeId="0" xr:uid="{33C07976-BF3E-F84E-8DE7-8140FF23BBD3}">
      <text>
        <r>
          <rPr>
            <b/>
            <sz val="14"/>
            <color rgb="FF000000"/>
            <rFont val="UD デジタル 教科書体 NK-R"/>
            <family val="1"/>
            <charset val="128"/>
          </rPr>
          <t>選手氏名</t>
        </r>
        <r>
          <rPr>
            <sz val="14"/>
            <color rgb="FF000000"/>
            <rFont val="UD デジタル 教科書体 NK-R"/>
            <family val="1"/>
            <charset val="128"/>
          </rPr>
          <t xml:space="preserve">
</t>
        </r>
        <r>
          <rPr>
            <sz val="14"/>
            <color rgb="FF000000"/>
            <rFont val="UD デジタル 教科書体 NK-R"/>
            <family val="1"/>
            <charset val="128"/>
          </rPr>
          <t>　　性と名の間を</t>
        </r>
        <r>
          <rPr>
            <sz val="14"/>
            <color rgb="FF000000"/>
            <rFont val="UD デジタル 教科書体 NK-R"/>
            <family val="1"/>
            <charset val="128"/>
          </rPr>
          <t xml:space="preserve">
</t>
        </r>
        <r>
          <rPr>
            <sz val="14"/>
            <color rgb="FF000000"/>
            <rFont val="UD デジタル 教科書体 NK-R"/>
            <family val="1"/>
            <charset val="128"/>
          </rPr>
          <t>　　１マス空ける　　</t>
        </r>
      </text>
    </comment>
    <comment ref="E26" authorId="1" shapeId="0" xr:uid="{00000000-0006-0000-0100-000018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List>
</comments>
</file>

<file path=xl/sharedStrings.xml><?xml version="1.0" encoding="utf-8"?>
<sst xmlns="http://schemas.openxmlformats.org/spreadsheetml/2006/main" count="566" uniqueCount="370">
  <si>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</si>
  <si>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</si>
  <si>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</si>
  <si>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</si>
  <si>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</si>
  <si>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</si>
  <si>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</si>
  <si>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</si>
  <si>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</si>
  <si>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</si>
  <si>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</si>
  <si>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</si>
  <si>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</si>
  <si>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</si>
  <si>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</si>
  <si>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</si>
  <si>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</si>
  <si>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</si>
  <si>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</si>
  <si>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</si>
  <si>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</si>
  <si>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</si>
  <si>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</si>
  <si>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</si>
  <si>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</si>
  <si>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</si>
  <si>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</si>
  <si>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</si>
  <si>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</si>
  <si>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</si>
  <si>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</si>
  <si>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</si>
  <si>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</si>
  <si>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</si>
  <si>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</si>
  <si>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</si>
  <si>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</si>
  <si>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</si>
  <si>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</si>
  <si>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</si>
  <si>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</si>
  <si>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</si>
  <si>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</si>
  <si>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</si>
  <si>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</si>
  <si>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</si>
  <si>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</si>
  <si>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</si>
  <si>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</si>
  <si>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</si>
  <si>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</si>
  <si>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</si>
  <si>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</si>
  <si>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</si>
  <si>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</si>
  <si>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</si>
  <si>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</si>
  <si>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</si>
  <si>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</si>
  <si>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</si>
  <si>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</si>
  <si>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</si>
  <si>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</si>
  <si>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</si>
  <si>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</si>
  <si>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</si>
  <si>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</si>
  <si>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</si>
  <si>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</si>
  <si>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</si>
  <si>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</si>
  <si>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</si>
  <si>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</si>
  <si>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</si>
  <si>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</si>
  <si>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</si>
  <si>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</si>
  <si>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</si>
  <si>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</si>
  <si>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</si>
  <si>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</si>
  <si>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</si>
  <si>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</si>
  <si>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</si>
  <si>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</si>
  <si>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</si>
  <si>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</si>
  <si>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</si>
  <si>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</si>
  <si>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</si>
  <si>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</si>
  <si>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</si>
  <si>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</si>
  <si>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</si>
  <si>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</si>
  <si>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</si>
  <si>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</si>
  <si>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</si>
  <si>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</si>
  <si>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</si>
  <si>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</si>
  <si>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</si>
  <si>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</si>
  <si>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</si>
  <si>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</si>
  <si>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</si>
  <si>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</si>
  <si>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</si>
  <si>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</si>
  <si>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</si>
  <si>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</si>
  <si>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</si>
  <si>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</si>
  <si>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</si>
  <si>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</si>
  <si>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</si>
  <si>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</si>
  <si>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</si>
  <si>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</si>
  <si>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</si>
  <si>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</si>
  <si>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</si>
  <si>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</si>
  <si>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</si>
  <si>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</si>
  <si>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</si>
  <si>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</si>
  <si>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</si>
  <si>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</si>
  <si>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</si>
  <si>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</si>
  <si>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</si>
  <si>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</si>
  <si>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</si>
  <si>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</si>
  <si>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</si>
  <si>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</si>
  <si>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</si>
  <si>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</si>
  <si>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</si>
  <si>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</si>
  <si>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</si>
  <si>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</si>
  <si>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</si>
  <si>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</si>
  <si>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</si>
  <si>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</si>
  <si>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</si>
  <si>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</si>
  <si>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</si>
  <si>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</si>
  <si>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</si>
  <si>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</si>
  <si>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</si>
  <si>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</si>
  <si>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</si>
  <si>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</si>
  <si>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</si>
  <si>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</si>
  <si>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</si>
  <si>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</si>
  <si>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</si>
  <si>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</si>
  <si>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</si>
  <si>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</si>
  <si>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</si>
  <si>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</si>
  <si>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</si>
  <si>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</si>
  <si>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</si>
  <si>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</si>
  <si>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</si>
  <si>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</si>
  <si>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</si>
  <si>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</si>
  <si>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</si>
  <si>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</si>
  <si>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</si>
  <si>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</si>
  <si>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</si>
  <si>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</si>
  <si>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</si>
  <si>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</si>
  <si>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</si>
  <si>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</si>
  <si>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</si>
  <si>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</si>
  <si>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</si>
  <si>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</si>
  <si>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</si>
  <si>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</si>
  <si>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</si>
  <si>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</si>
  <si>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</si>
  <si>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</si>
  <si>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</si>
  <si>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</si>
  <si>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</si>
  <si>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</si>
  <si>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</si>
  <si>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</si>
  <si>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</si>
  <si>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</si>
  <si>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</si>
  <si>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</si>
  <si>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</si>
  <si>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</si>
  <si>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</si>
  <si>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</si>
  <si>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</si>
  <si>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</si>
  <si>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</si>
  <si>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</si>
  <si>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</si>
  <si>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</si>
  <si>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</si>
  <si>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</si>
  <si>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</si>
  <si>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</si>
  <si>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</si>
  <si>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</si>
  <si>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</si>
  <si>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</si>
  <si>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</si>
  <si>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</si>
  <si>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</si>
  <si>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</si>
  <si>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</si>
  <si>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</si>
  <si>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</si>
  <si>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</si>
  <si>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</si>
  <si>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</si>
  <si>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</si>
  <si>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</si>
  <si>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</si>
  <si>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</si>
  <si>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</si>
  <si>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</si>
  <si>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</si>
  <si>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高体連個人情報に関する取り扱いについては、本大会要項の記載事項を承諾の上で、参加申し込みすることを同意します。</t>
    <rPh sb="0" eb="3">
      <t xml:space="preserve">コウタイレン </t>
    </rPh>
    <rPh sb="3" eb="7">
      <t xml:space="preserve">コジンジョウホウニ </t>
    </rPh>
    <rPh sb="8" eb="9">
      <t xml:space="preserve">カンスル </t>
    </rPh>
    <rPh sb="11" eb="12">
      <t xml:space="preserve">トリアツカイ </t>
    </rPh>
    <rPh sb="21" eb="24">
      <t xml:space="preserve">ホンタイカイ </t>
    </rPh>
    <rPh sb="24" eb="26">
      <t xml:space="preserve">ヨウコウノ </t>
    </rPh>
    <rPh sb="27" eb="31">
      <t xml:space="preserve">キサイジコウ </t>
    </rPh>
    <rPh sb="32" eb="34">
      <t xml:space="preserve">ショウダクノ </t>
    </rPh>
    <rPh sb="35" eb="36">
      <t xml:space="preserve">ウエデ </t>
    </rPh>
    <rPh sb="38" eb="40">
      <t xml:space="preserve">サンカ </t>
    </rPh>
    <rPh sb="40" eb="41">
      <t xml:space="preserve">モウシコミスルコト </t>
    </rPh>
    <rPh sb="49" eb="51">
      <t xml:space="preserve">ドウイ </t>
    </rPh>
    <phoneticPr fontId="1"/>
  </si>
  <si>
    <t>印</t>
    <rPh sb="0" eb="1">
      <t xml:space="preserve">イン </t>
    </rPh>
    <phoneticPr fontId="1"/>
  </si>
  <si>
    <t>メール</t>
    <phoneticPr fontId="1"/>
  </si>
  <si>
    <t>団 体</t>
    <rPh sb="0" eb="1">
      <t>ダン</t>
    </rPh>
    <rPh sb="2" eb="3">
      <t>カラダ</t>
    </rPh>
    <phoneticPr fontId="1"/>
  </si>
  <si>
    <t>個 人</t>
    <rPh sb="0" eb="1">
      <t>コ</t>
    </rPh>
    <rPh sb="2" eb="3">
      <t>ヒト</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</si>
  <si>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</si>
  <si>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</si>
  <si>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</si>
  <si>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</si>
  <si>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</si>
  <si>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</si>
  <si>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</si>
  <si>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</si>
  <si>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</si>
  <si>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</si>
  <si>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</si>
  <si>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</si>
  <si>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</si>
  <si>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</si>
  <si>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</si>
  <si>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</si>
  <si>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</si>
  <si>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</si>
  <si>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</si>
  <si>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</si>
  <si>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</si>
  <si>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</si>
  <si>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</si>
  <si>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</si>
  <si>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</si>
  <si>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</si>
  <si>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</si>
  <si>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</si>
  <si>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</si>
  <si>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</si>
  <si>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</si>
  <si>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</si>
  <si>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</si>
  <si>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</si>
  <si>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</si>
  <si>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</si>
  <si>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</si>
  <si>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</si>
  <si>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</si>
  <si>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</si>
  <si>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</si>
  <si>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</si>
  <si>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</si>
  <si>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</si>
  <si>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</si>
  <si>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</si>
  <si>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</si>
  <si>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</si>
  <si>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</si>
  <si>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</si>
  <si>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</si>
  <si>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</si>
  <si>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</si>
  <si>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</si>
  <si>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</si>
  <si>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</si>
  <si>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</si>
  <si>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</si>
  <si>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</si>
  <si>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</si>
  <si>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</si>
  <si>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</si>
  <si>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</si>
  <si>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</si>
  <si>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</si>
  <si>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</si>
  <si>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</si>
  <si>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</si>
  <si>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</si>
  <si>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</si>
  <si>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</si>
  <si>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</si>
  <si>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t>17  １年生剣道競技大会参加申込書</t>
    <rPh sb="5" eb="7">
      <t>ネンセイ</t>
    </rPh>
    <rPh sb="7" eb="9">
      <t xml:space="preserve">ケンドウ </t>
    </rPh>
    <rPh sb="9" eb="11">
      <t xml:space="preserve">キョウギ </t>
    </rPh>
    <rPh sb="11" eb="13">
      <t xml:space="preserve">タイカイ </t>
    </rPh>
    <rPh sb="13" eb="15">
      <t xml:space="preserve">サンカ </t>
    </rPh>
    <rPh sb="15" eb="18">
      <t xml:space="preserve">モウシコミショ </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</si>
  <si>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</si>
  <si>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</si>
  <si>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</si>
  <si>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</si>
  <si>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</si>
  <si>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0985-48-1021</t>
    <phoneticPr fontId="1"/>
  </si>
  <si>
    <t>選変</t>
    <rPh sb="0" eb="1">
      <t xml:space="preserve">センシュ </t>
    </rPh>
    <rPh sb="1" eb="2">
      <t xml:space="preserve">ヘン </t>
    </rPh>
    <phoneticPr fontId="1"/>
  </si>
  <si>
    <t>令和７年度</t>
    <rPh sb="0" eb="2">
      <t>レイワ</t>
    </rPh>
    <rPh sb="3" eb="5">
      <t>ネンド</t>
    </rPh>
    <phoneticPr fontId="22"/>
  </si>
  <si>
    <t>選手変更届</t>
    <rPh sb="0" eb="2">
      <t>センシュ</t>
    </rPh>
    <rPh sb="2" eb="5">
      <t>ヘンコウトドケ</t>
    </rPh>
    <phoneticPr fontId="22"/>
  </si>
  <si>
    <t>学校名</t>
    <rPh sb="0" eb="3">
      <t>ガッコウメイ</t>
    </rPh>
    <phoneticPr fontId="22"/>
  </si>
  <si>
    <t>高等学校</t>
    <rPh sb="0" eb="2">
      <t>コウトウ</t>
    </rPh>
    <rPh sb="2" eb="4">
      <t>ガッコウ</t>
    </rPh>
    <phoneticPr fontId="22"/>
  </si>
  <si>
    <t>変更選手名</t>
    <rPh sb="0" eb="2">
      <t>ヘンコウ</t>
    </rPh>
    <rPh sb="2" eb="5">
      <t>センシュメイ</t>
    </rPh>
    <phoneticPr fontId="22"/>
  </si>
  <si>
    <t>選手から</t>
    <rPh sb="0" eb="2">
      <t>センシュ</t>
    </rPh>
    <phoneticPr fontId="22"/>
  </si>
  <si>
    <t>選手に変更</t>
    <rPh sb="0" eb="2">
      <t>センシュ</t>
    </rPh>
    <rPh sb="3" eb="5">
      <t>ヘンコウ</t>
    </rPh>
    <phoneticPr fontId="22"/>
  </si>
  <si>
    <t>変更理由</t>
    <rPh sb="0" eb="2">
      <t>ヘンコウ</t>
    </rPh>
    <rPh sb="2" eb="4">
      <t>リユウ</t>
    </rPh>
    <phoneticPr fontId="22"/>
  </si>
  <si>
    <t>上記の理由により選手の変更を届出致します。</t>
    <rPh sb="0" eb="2">
      <t>ジョウキ</t>
    </rPh>
    <rPh sb="3" eb="5">
      <t>リユウ</t>
    </rPh>
    <rPh sb="8" eb="10">
      <t>センシュ</t>
    </rPh>
    <rPh sb="11" eb="13">
      <t>ヘンコウ</t>
    </rPh>
    <rPh sb="14" eb="16">
      <t>トドケデ</t>
    </rPh>
    <rPh sb="16" eb="17">
      <t>イタ</t>
    </rPh>
    <phoneticPr fontId="22"/>
  </si>
  <si>
    <t>学校長</t>
    <rPh sb="0" eb="3">
      <t>ガッコウチョウ</t>
    </rPh>
    <phoneticPr fontId="22"/>
  </si>
  <si>
    <t>印</t>
    <rPh sb="0" eb="1">
      <t>イン</t>
    </rPh>
    <phoneticPr fontId="22"/>
  </si>
  <si>
    <t>監　督</t>
    <rPh sb="0" eb="1">
      <t>カン</t>
    </rPh>
    <rPh sb="2" eb="3">
      <t>ヨシ</t>
    </rPh>
    <phoneticPr fontId="22"/>
  </si>
  <si>
    <t>宮崎県高体連剣道専門委員長</t>
    <rPh sb="0" eb="3">
      <t xml:space="preserve">ミヤザキケン </t>
    </rPh>
    <rPh sb="3" eb="6">
      <t xml:space="preserve">コウタイレン </t>
    </rPh>
    <rPh sb="6" eb="8">
      <t xml:space="preserve">ケンドウ </t>
    </rPh>
    <rPh sb="8" eb="13">
      <t xml:space="preserve">センモンイインチョウ </t>
    </rPh>
    <phoneticPr fontId="1"/>
  </si>
  <si>
    <t>監変</t>
    <rPh sb="0" eb="1">
      <t>カン</t>
    </rPh>
    <rPh sb="1" eb="2">
      <t>ヘン</t>
    </rPh>
    <phoneticPr fontId="27"/>
  </si>
  <si>
    <t>監　督　変　更　届</t>
    <rPh sb="0" eb="1">
      <t>ラン</t>
    </rPh>
    <rPh sb="2" eb="3">
      <t>ヨシ</t>
    </rPh>
    <rPh sb="4" eb="5">
      <t>ヘン</t>
    </rPh>
    <rPh sb="6" eb="7">
      <t>サラ</t>
    </rPh>
    <rPh sb="8" eb="9">
      <t>トドケ</t>
    </rPh>
    <phoneticPr fontId="27"/>
  </si>
  <si>
    <t>学校名</t>
    <rPh sb="0" eb="3">
      <t xml:space="preserve">ガッコウメイ </t>
    </rPh>
    <phoneticPr fontId="27"/>
  </si>
  <si>
    <t>記載責任者</t>
    <rPh sb="0" eb="2">
      <t>キサイ</t>
    </rPh>
    <rPh sb="2" eb="4">
      <t>セキニン</t>
    </rPh>
    <rPh sb="4" eb="5">
      <t>シャ</t>
    </rPh>
    <phoneticPr fontId="27"/>
  </si>
  <si>
    <t>印</t>
    <rPh sb="0" eb="1">
      <t>イン</t>
    </rPh>
    <phoneticPr fontId="27"/>
  </si>
  <si>
    <t>（連絡先</t>
    <rPh sb="1" eb="4">
      <t>レンラクサキ</t>
    </rPh>
    <phoneticPr fontId="27"/>
  </si>
  <si>
    <t>－</t>
    <phoneticPr fontId="27"/>
  </si>
  <si>
    <t>）</t>
    <phoneticPr fontId="27"/>
  </si>
  <si>
    <t>１．該当する種目に○を付けてください。</t>
    <rPh sb="2" eb="4">
      <t>ガイトウ</t>
    </rPh>
    <rPh sb="6" eb="8">
      <t>シュモク</t>
    </rPh>
    <rPh sb="11" eb="12">
      <t>ツ</t>
    </rPh>
    <phoneticPr fontId="27"/>
  </si>
  <si>
    <t>競技種目</t>
    <rPh sb="0" eb="2">
      <t>キョウギ</t>
    </rPh>
    <rPh sb="2" eb="4">
      <t>シュモク</t>
    </rPh>
    <phoneticPr fontId="27"/>
  </si>
  <si>
    <t>男子団体戦</t>
    <rPh sb="0" eb="2">
      <t>ダンシ</t>
    </rPh>
    <rPh sb="2" eb="4">
      <t>ダンタイ</t>
    </rPh>
    <rPh sb="4" eb="5">
      <t>セン</t>
    </rPh>
    <phoneticPr fontId="27"/>
  </si>
  <si>
    <t>女子団体戦</t>
    <rPh sb="0" eb="2">
      <t>ジョシ</t>
    </rPh>
    <rPh sb="2" eb="4">
      <t>ダンタイ</t>
    </rPh>
    <rPh sb="4" eb="5">
      <t>セン</t>
    </rPh>
    <phoneticPr fontId="27"/>
  </si>
  <si>
    <t>男子個人戦</t>
    <rPh sb="0" eb="2">
      <t>ダンシ</t>
    </rPh>
    <rPh sb="2" eb="4">
      <t>コジン</t>
    </rPh>
    <rPh sb="4" eb="5">
      <t>セン</t>
    </rPh>
    <phoneticPr fontId="27"/>
  </si>
  <si>
    <t>女子個人戦</t>
    <rPh sb="0" eb="2">
      <t>ジョシ</t>
    </rPh>
    <rPh sb="2" eb="4">
      <t>コジン</t>
    </rPh>
    <rPh sb="4" eb="5">
      <t>セン</t>
    </rPh>
    <phoneticPr fontId="27"/>
  </si>
  <si>
    <t>２．変更前と変更後の監督名を記入し、変更後の監督について記入してください。</t>
    <rPh sb="2" eb="4">
      <t>ヘンコウ</t>
    </rPh>
    <rPh sb="4" eb="5">
      <t>マエ</t>
    </rPh>
    <rPh sb="6" eb="8">
      <t>ヘンコウ</t>
    </rPh>
    <rPh sb="8" eb="9">
      <t>ゴ</t>
    </rPh>
    <rPh sb="10" eb="12">
      <t>カントク</t>
    </rPh>
    <rPh sb="12" eb="13">
      <t>メイ</t>
    </rPh>
    <rPh sb="14" eb="16">
      <t>キニュウ</t>
    </rPh>
    <rPh sb="18" eb="20">
      <t>ヘンコウ</t>
    </rPh>
    <rPh sb="20" eb="21">
      <t>ゴ</t>
    </rPh>
    <rPh sb="22" eb="24">
      <t>カントク</t>
    </rPh>
    <rPh sb="28" eb="30">
      <t>キニュウ</t>
    </rPh>
    <phoneticPr fontId="27"/>
  </si>
  <si>
    <t>変 更 前
監 督 名</t>
    <rPh sb="0" eb="1">
      <t>ヘン</t>
    </rPh>
    <rPh sb="2" eb="3">
      <t>サラ</t>
    </rPh>
    <rPh sb="4" eb="5">
      <t>マエ</t>
    </rPh>
    <rPh sb="6" eb="7">
      <t>ラン</t>
    </rPh>
    <rPh sb="8" eb="9">
      <t>ヨシ</t>
    </rPh>
    <rPh sb="10" eb="11">
      <t>メイ</t>
    </rPh>
    <phoneticPr fontId="27"/>
  </si>
  <si>
    <t>(ふりがな)</t>
    <phoneticPr fontId="27"/>
  </si>
  <si>
    <t>→</t>
    <phoneticPr fontId="27"/>
  </si>
  <si>
    <t>変 更 後
監 督 名</t>
    <rPh sb="0" eb="1">
      <t>ヘン</t>
    </rPh>
    <rPh sb="2" eb="3">
      <t>サラ</t>
    </rPh>
    <rPh sb="4" eb="5">
      <t>アト</t>
    </rPh>
    <rPh sb="6" eb="7">
      <t>ラン</t>
    </rPh>
    <rPh sb="8" eb="9">
      <t>ヨシ</t>
    </rPh>
    <rPh sb="10" eb="11">
      <t>メイ</t>
    </rPh>
    <phoneticPr fontId="27"/>
  </si>
  <si>
    <t>変更後監督の緊急連絡先
（携帯電話等）</t>
    <rPh sb="0" eb="2">
      <t>ヘンコウ</t>
    </rPh>
    <rPh sb="2" eb="3">
      <t>ゴ</t>
    </rPh>
    <rPh sb="3" eb="5">
      <t>カントク</t>
    </rPh>
    <rPh sb="6" eb="8">
      <t>キンキュウ</t>
    </rPh>
    <rPh sb="8" eb="11">
      <t>レンラクサキ</t>
    </rPh>
    <rPh sb="13" eb="15">
      <t>ケイタイ</t>
    </rPh>
    <rPh sb="15" eb="17">
      <t>デンワ</t>
    </rPh>
    <rPh sb="17" eb="18">
      <t>トウ</t>
    </rPh>
    <phoneticPr fontId="27"/>
  </si>
  <si>
    <t>変更の理由（簡潔にご記入ください）</t>
    <rPh sb="0" eb="2">
      <t>ヘンコウ</t>
    </rPh>
    <rPh sb="3" eb="5">
      <t>リユウ</t>
    </rPh>
    <rPh sb="6" eb="8">
      <t>カンケツ</t>
    </rPh>
    <rPh sb="10" eb="12">
      <t>キニュウ</t>
    </rPh>
    <phoneticPr fontId="27"/>
  </si>
  <si>
    <t>【学校長】上記は、本校が認可する監督で標記大会に出場することを認め、変更の申し込みをします。</t>
    <rPh sb="1" eb="4">
      <t>ガッコウチョウ</t>
    </rPh>
    <rPh sb="5" eb="7">
      <t>ジョウキ</t>
    </rPh>
    <rPh sb="9" eb="11">
      <t>ホンコウ</t>
    </rPh>
    <rPh sb="12" eb="14">
      <t>ニンカ</t>
    </rPh>
    <rPh sb="16" eb="18">
      <t>カントク</t>
    </rPh>
    <rPh sb="19" eb="21">
      <t>ヒョウキ</t>
    </rPh>
    <rPh sb="21" eb="23">
      <t>タイカイ</t>
    </rPh>
    <rPh sb="24" eb="26">
      <t>シュツジョウ</t>
    </rPh>
    <rPh sb="31" eb="32">
      <t>ミト</t>
    </rPh>
    <rPh sb="34" eb="36">
      <t>ヘンコウ</t>
    </rPh>
    <rPh sb="37" eb="38">
      <t>モウ</t>
    </rPh>
    <rPh sb="39" eb="40">
      <t>コ</t>
    </rPh>
    <phoneticPr fontId="27"/>
  </si>
  <si>
    <t>令和</t>
    <rPh sb="0" eb="1">
      <t>レイ</t>
    </rPh>
    <rPh sb="1" eb="2">
      <t>ワ</t>
    </rPh>
    <phoneticPr fontId="27"/>
  </si>
  <si>
    <t>年</t>
    <rPh sb="0" eb="1">
      <t>ネン</t>
    </rPh>
    <phoneticPr fontId="27"/>
  </si>
  <si>
    <t>月</t>
    <rPh sb="0" eb="1">
      <t>ガツ</t>
    </rPh>
    <phoneticPr fontId="27"/>
  </si>
  <si>
    <t>日</t>
    <rPh sb="0" eb="1">
      <t>ニチ</t>
    </rPh>
    <phoneticPr fontId="27"/>
  </si>
  <si>
    <t>（学校名)</t>
    <rPh sb="1" eb="3">
      <t>ガッコウ</t>
    </rPh>
    <rPh sb="3" eb="4">
      <t>メイ</t>
    </rPh>
    <phoneticPr fontId="27"/>
  </si>
  <si>
    <t>（校長名)</t>
    <rPh sb="1" eb="3">
      <t>コウチョウ</t>
    </rPh>
    <rPh sb="3" eb="4">
      <t>メイ</t>
    </rPh>
    <phoneticPr fontId="27"/>
  </si>
  <si>
    <t>宮崎県高等学校一年生大会</t>
    <rPh sb="0" eb="3">
      <t xml:space="preserve">ミヤザキケン </t>
    </rPh>
    <rPh sb="3" eb="5">
      <t>キュウシュウコウトウ</t>
    </rPh>
    <rPh sb="5" eb="7">
      <t>ガッコウ</t>
    </rPh>
    <rPh sb="7" eb="10">
      <t xml:space="preserve">イチネンセイ </t>
    </rPh>
    <rPh sb="10" eb="12">
      <t>タイカイ</t>
    </rPh>
    <phoneticPr fontId="22"/>
  </si>
  <si>
    <t>令和７年度　宮崎県高等学校一年生大会•第49回剣道競技大会</t>
    <rPh sb="0" eb="1">
      <t>レイ</t>
    </rPh>
    <rPh sb="1" eb="2">
      <t>ワ</t>
    </rPh>
    <rPh sb="3" eb="5">
      <t>ネンド</t>
    </rPh>
    <rPh sb="6" eb="9">
      <t xml:space="preserve">ミヤザキケン </t>
    </rPh>
    <rPh sb="13" eb="16">
      <t xml:space="preserve">イチネンセイ </t>
    </rPh>
    <rPh sb="25" eb="27">
      <t xml:space="preserve">キョウギ </t>
    </rPh>
    <phoneticPr fontId="27"/>
  </si>
  <si>
    <t>第49回　剣道競技大会</t>
    <rPh sb="0" eb="1">
      <t>ダイ</t>
    </rPh>
    <rPh sb="3" eb="4">
      <t>カイ</t>
    </rPh>
    <rPh sb="5" eb="7">
      <t xml:space="preserve">ケンドウ </t>
    </rPh>
    <rPh sb="7" eb="9">
      <t xml:space="preserve">キョウギ </t>
    </rPh>
    <rPh sb="9" eb="11">
      <t xml:space="preserve">タイカイ </t>
    </rPh>
    <phoneticPr fontId="22"/>
  </si>
  <si>
    <t>櫻美学園高等学校</t>
    <rPh sb="0" eb="1">
      <t>サクラ</t>
    </rPh>
    <rPh sb="1" eb="2">
      <t>ビ</t>
    </rPh>
    <rPh sb="2" eb="4">
      <t>ガクエン</t>
    </rPh>
    <rPh sb="4" eb="8">
      <t xml:space="preserve">コウトウガッコウ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</si>
</sst>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80]ggge&quot;年&quot;m&quot;月&quot;d&quot;日&quot;;@"/>
  </numFmts>
  <fonts count="38">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u/>
      <sz val="12"/>
      <color theme="10"/>
      <name val="ＭＳ Ｐゴシック"/>
      <family val="3"/>
      <charset val="128"/>
    </font>
    <font>
      <sz val="11"/>
      <color theme="1"/>
      <name val="ＭＳ Ｐゴシック"/>
      <family val="3"/>
      <charset val="128"/>
    </font>
    <font>
      <sz val="16"/>
      <color rgb="FFFF0000"/>
      <name val="UD Digi Kyokasho NK-R"/>
      <family val="18"/>
      <charset val="1"/>
    </font>
    <font>
      <b/>
      <sz val="14"/>
      <color rgb="FF000000"/>
      <name val="UD デジタル 教科書体 NK-R"/>
      <family val="1"/>
      <charset val="128"/>
    </font>
    <font>
      <sz val="14"/>
      <color rgb="FF000000"/>
      <name val="UD デジタル 教科書体 NK-R"/>
      <family val="1"/>
      <charset val="128"/>
    </font>
    <font>
      <sz val="14"/>
      <color rgb="FF000000"/>
      <name val="MS P ゴシック"/>
      <charset val="128"/>
    </font>
    <font>
      <sz val="11"/>
      <name val="ＭＳ Ｐゴシック"/>
      <family val="3"/>
      <charset val="128"/>
    </font>
    <font>
      <sz val="32"/>
      <name val="HGP明朝E"/>
      <family val="1"/>
      <charset val="128"/>
    </font>
    <font>
      <sz val="24"/>
      <name val="HGP明朝E"/>
      <family val="1"/>
      <charset val="128"/>
    </font>
    <font>
      <sz val="6"/>
      <name val="ＭＳ Ｐゴシック"/>
      <family val="3"/>
      <charset val="128"/>
    </font>
    <font>
      <sz val="26"/>
      <name val="HGP明朝E"/>
      <family val="1"/>
      <charset val="128"/>
    </font>
    <font>
      <sz val="22"/>
      <name val="HGP明朝E"/>
      <family val="1"/>
      <charset val="128"/>
    </font>
    <font>
      <sz val="20"/>
      <name val="HGP明朝E"/>
      <family val="1"/>
      <charset val="128"/>
    </font>
    <font>
      <sz val="24"/>
      <color theme="1"/>
      <name val="HGP明朝E"/>
      <family val="1"/>
      <charset val="128"/>
    </font>
    <font>
      <sz val="6"/>
      <name val="ＭＳ 明朝"/>
      <family val="1"/>
      <charset val="128"/>
    </font>
    <font>
      <sz val="12"/>
      <color theme="1"/>
      <name val="HGP明朝E"/>
      <family val="1"/>
      <charset val="128"/>
    </font>
    <font>
      <sz val="22"/>
      <color theme="1"/>
      <name val="HGP明朝E"/>
      <family val="1"/>
      <charset val="128"/>
    </font>
    <font>
      <sz val="16"/>
      <color theme="1"/>
      <name val="HGP明朝E"/>
      <family val="1"/>
      <charset val="128"/>
    </font>
    <font>
      <sz val="11"/>
      <color theme="1"/>
      <name val="HGP明朝E"/>
      <family val="1"/>
      <charset val="128"/>
    </font>
    <font>
      <sz val="10"/>
      <color theme="1"/>
      <name val="HGP明朝E"/>
      <family val="1"/>
      <charset val="128"/>
    </font>
    <font>
      <sz val="8"/>
      <color theme="1"/>
      <name val="HGP明朝E"/>
      <family val="1"/>
      <charset val="128"/>
    </font>
    <font>
      <sz val="9"/>
      <color theme="1"/>
      <name val="HGP明朝E"/>
      <family val="1"/>
      <charset val="128"/>
    </font>
    <font>
      <sz val="18"/>
      <color theme="1"/>
      <name val="HGP明朝E"/>
      <family val="1"/>
      <charset val="128"/>
    </font>
    <font>
      <sz val="20"/>
      <color theme="1"/>
      <name val="HGP明朝E"/>
      <family val="1"/>
      <charset val="128"/>
    </font>
    <font>
      <sz val="14"/>
      <color theme="1"/>
      <name val="HGP明朝E"/>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indexed="64"/>
      </top>
      <bottom style="double">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19" fillId="0" borderId="0">
      <alignment vertical="center"/>
    </xf>
    <xf numFmtId="0" fontId="2" fillId="0" borderId="0">
      <alignment vertical="center"/>
    </xf>
  </cellStyleXfs>
  <cellXfs count="180">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0" fontId="5" fillId="2" borderId="5" xfId="0" applyFont="1" applyFill="1" applyBorder="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21" fillId="6" borderId="0" xfId="2" applyFont="1" applyFill="1">
      <alignment vertical="center"/>
    </xf>
    <xf numFmtId="0" fontId="21" fillId="6" borderId="0" xfId="2" applyFont="1" applyFill="1" applyAlignment="1">
      <alignment horizontal="center" vertical="center"/>
    </xf>
    <xf numFmtId="0" fontId="24" fillId="6" borderId="0" xfId="2" applyFont="1" applyFill="1" applyAlignment="1">
      <alignment horizontal="center" vertical="center"/>
    </xf>
    <xf numFmtId="0" fontId="24" fillId="6" borderId="0" xfId="2" applyFont="1" applyFill="1">
      <alignment vertical="center"/>
    </xf>
    <xf numFmtId="177" fontId="25" fillId="6" borderId="0" xfId="2" applyNumberFormat="1" applyFont="1" applyFill="1">
      <alignment vertical="center"/>
    </xf>
    <xf numFmtId="0" fontId="24" fillId="6" borderId="11" xfId="2" applyFont="1" applyFill="1" applyBorder="1" applyAlignment="1">
      <alignment horizontal="center" vertical="center"/>
    </xf>
    <xf numFmtId="0" fontId="24" fillId="6" borderId="9" xfId="2" applyFont="1" applyFill="1" applyBorder="1" applyAlignment="1">
      <alignment horizontal="center" vertical="center"/>
    </xf>
    <xf numFmtId="0" fontId="28" fillId="6" borderId="0" xfId="3" applyFont="1" applyFill="1">
      <alignment vertical="center"/>
    </xf>
    <xf numFmtId="0" fontId="30" fillId="6" borderId="0" xfId="3" applyFont="1" applyFill="1">
      <alignment vertical="center"/>
    </xf>
    <xf numFmtId="0" fontId="29" fillId="6" borderId="0" xfId="3" applyFont="1" applyFill="1">
      <alignment vertical="center"/>
    </xf>
    <xf numFmtId="0" fontId="32" fillId="6" borderId="9" xfId="3" applyFont="1" applyFill="1" applyBorder="1">
      <alignment vertical="center"/>
    </xf>
    <xf numFmtId="0" fontId="32" fillId="6" borderId="0" xfId="3" applyFont="1" applyFill="1">
      <alignment vertical="center"/>
    </xf>
    <xf numFmtId="0" fontId="31" fillId="6" borderId="0" xfId="3" applyFont="1" applyFill="1">
      <alignment vertical="center"/>
    </xf>
    <xf numFmtId="0" fontId="33" fillId="2" borderId="20" xfId="3" applyFont="1" applyFill="1" applyBorder="1">
      <alignment vertical="center"/>
    </xf>
    <xf numFmtId="0" fontId="32" fillId="2" borderId="9" xfId="3" applyFont="1" applyFill="1" applyBorder="1">
      <alignment vertical="center"/>
    </xf>
    <xf numFmtId="0" fontId="32" fillId="6" borderId="22" xfId="3" applyFont="1" applyFill="1" applyBorder="1">
      <alignment vertical="center"/>
    </xf>
    <xf numFmtId="0" fontId="36" fillId="6" borderId="0" xfId="3" applyFont="1" applyFill="1">
      <alignment vertical="center"/>
    </xf>
    <xf numFmtId="0" fontId="28" fillId="6" borderId="8" xfId="3" applyFont="1" applyFill="1" applyBorder="1">
      <alignment vertical="center"/>
    </xf>
    <xf numFmtId="0" fontId="31" fillId="6" borderId="9" xfId="3" applyFont="1" applyFill="1" applyBorder="1">
      <alignment vertical="center"/>
    </xf>
    <xf numFmtId="0" fontId="28" fillId="6" borderId="9" xfId="3" applyFont="1" applyFill="1" applyBorder="1">
      <alignment vertical="center"/>
    </xf>
    <xf numFmtId="0" fontId="28" fillId="2" borderId="9" xfId="3" applyFont="1" applyFill="1" applyBorder="1">
      <alignment vertical="center"/>
    </xf>
    <xf numFmtId="0" fontId="28" fillId="6" borderId="22" xfId="3" applyFont="1" applyFill="1" applyBorder="1">
      <alignment vertical="center"/>
    </xf>
    <xf numFmtId="0" fontId="28" fillId="6" borderId="10" xfId="3" applyFont="1" applyFill="1" applyBorder="1" applyAlignment="1">
      <alignment vertical="top"/>
    </xf>
    <xf numFmtId="0" fontId="28" fillId="2" borderId="0" xfId="3" applyFont="1" applyFill="1">
      <alignment vertical="center"/>
    </xf>
    <xf numFmtId="0" fontId="28" fillId="6" borderId="11" xfId="3" applyFont="1" applyFill="1" applyBorder="1">
      <alignment vertical="center"/>
    </xf>
    <xf numFmtId="0" fontId="28" fillId="6" borderId="11" xfId="3"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11"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0" fillId="2" borderId="1" xfId="0"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2"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3" fillId="0" borderId="1" xfId="1"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5" fillId="2" borderId="1"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1"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13" fillId="5" borderId="1" xfId="1"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12"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xf numFmtId="0" fontId="24" fillId="6" borderId="11" xfId="2" applyFont="1" applyFill="1" applyBorder="1" applyAlignment="1">
      <alignment horizontal="center" vertical="center"/>
    </xf>
    <xf numFmtId="0" fontId="24" fillId="2" borderId="11" xfId="2" applyFont="1" applyFill="1" applyBorder="1" applyAlignment="1" applyProtection="1">
      <alignment horizontal="center" vertical="center"/>
      <protection locked="0"/>
    </xf>
    <xf numFmtId="0" fontId="24" fillId="6" borderId="0" xfId="2" applyFont="1" applyFill="1" applyAlignment="1">
      <alignment horizontal="center" vertical="center"/>
    </xf>
    <xf numFmtId="177" fontId="25" fillId="2" borderId="0" xfId="2" applyNumberFormat="1" applyFont="1" applyFill="1" applyAlignment="1">
      <alignment horizontal="center" vertical="center"/>
    </xf>
    <xf numFmtId="0" fontId="21" fillId="2" borderId="1" xfId="2" applyFont="1" applyFill="1" applyBorder="1" applyAlignment="1">
      <alignment horizontal="center" vertical="center"/>
    </xf>
    <xf numFmtId="0" fontId="21" fillId="2" borderId="1" xfId="2" applyFont="1" applyFill="1" applyBorder="1" applyAlignment="1" applyProtection="1">
      <alignment horizontal="center" vertical="center"/>
      <protection locked="0"/>
    </xf>
    <xf numFmtId="0" fontId="20" fillId="6" borderId="13" xfId="2" applyFont="1" applyFill="1" applyBorder="1" applyAlignment="1">
      <alignment horizontal="center" vertical="center"/>
    </xf>
    <xf numFmtId="0" fontId="20" fillId="6" borderId="14" xfId="2" applyFont="1" applyFill="1" applyBorder="1" applyAlignment="1">
      <alignment horizontal="center" vertical="center"/>
    </xf>
    <xf numFmtId="0" fontId="21" fillId="6" borderId="0" xfId="2" applyFont="1" applyFill="1" applyAlignment="1">
      <alignment horizontal="center" vertical="center"/>
    </xf>
    <xf numFmtId="0" fontId="23" fillId="6" borderId="0" xfId="2" applyFont="1" applyFill="1" applyAlignment="1">
      <alignment horizontal="center" vertical="center"/>
    </xf>
    <xf numFmtId="0" fontId="21" fillId="2" borderId="5" xfId="2" applyFont="1" applyFill="1" applyBorder="1" applyAlignment="1" applyProtection="1">
      <alignment horizontal="center" vertical="center"/>
      <protection locked="0"/>
    </xf>
    <xf numFmtId="0" fontId="21" fillId="6" borderId="6" xfId="2" applyFont="1" applyFill="1" applyBorder="1" applyAlignment="1">
      <alignment horizontal="left" vertical="center"/>
    </xf>
    <xf numFmtId="0" fontId="21" fillId="6" borderId="1" xfId="2" applyFont="1" applyFill="1" applyBorder="1" applyAlignment="1">
      <alignment horizontal="left" vertical="center"/>
    </xf>
    <xf numFmtId="0" fontId="24" fillId="6" borderId="6" xfId="2" applyFont="1" applyFill="1" applyBorder="1" applyAlignment="1">
      <alignment horizontal="left" vertical="center"/>
    </xf>
    <xf numFmtId="0" fontId="24" fillId="6" borderId="1" xfId="2" applyFont="1" applyFill="1" applyBorder="1" applyAlignment="1">
      <alignment horizontal="left" vertical="center"/>
    </xf>
    <xf numFmtId="0" fontId="37" fillId="2" borderId="11" xfId="3" applyFont="1" applyFill="1" applyBorder="1" applyAlignment="1">
      <alignment horizontal="right" shrinkToFit="1"/>
    </xf>
    <xf numFmtId="0" fontId="30" fillId="0" borderId="11" xfId="3" applyFont="1" applyBorder="1" applyAlignment="1" applyProtection="1">
      <alignment horizontal="center" vertical="center" shrinkToFit="1"/>
      <protection locked="0"/>
    </xf>
    <xf numFmtId="0" fontId="28" fillId="2" borderId="11" xfId="3" applyFont="1" applyFill="1" applyBorder="1" applyAlignment="1">
      <alignment horizontal="center" vertical="center"/>
    </xf>
    <xf numFmtId="0" fontId="31" fillId="6" borderId="5" xfId="3" applyFont="1" applyFill="1" applyBorder="1" applyAlignment="1">
      <alignment horizontal="center" vertical="center" wrapText="1"/>
    </xf>
    <xf numFmtId="0" fontId="31" fillId="6" borderId="7" xfId="3" applyFont="1" applyFill="1" applyBorder="1" applyAlignment="1">
      <alignment horizontal="center" vertical="center" wrapText="1"/>
    </xf>
    <xf numFmtId="0" fontId="30" fillId="6" borderId="7" xfId="3" applyFont="1" applyFill="1" applyBorder="1" applyAlignment="1" applyProtection="1">
      <alignment horizontal="center" vertical="center" shrinkToFit="1"/>
      <protection locked="0"/>
    </xf>
    <xf numFmtId="0" fontId="28" fillId="0" borderId="11" xfId="3" applyFont="1" applyBorder="1" applyAlignment="1" applyProtection="1">
      <alignment horizontal="left" vertical="center" wrapText="1"/>
      <protection locked="0"/>
    </xf>
    <xf numFmtId="0" fontId="28" fillId="0" borderId="26" xfId="3" applyFont="1" applyBorder="1" applyAlignment="1" applyProtection="1">
      <alignment horizontal="left" vertical="center" wrapText="1"/>
      <protection locked="0"/>
    </xf>
    <xf numFmtId="0" fontId="28" fillId="6" borderId="11" xfId="3" applyFont="1" applyFill="1" applyBorder="1" applyAlignment="1">
      <alignment horizontal="center" vertical="center"/>
    </xf>
    <xf numFmtId="0" fontId="37" fillId="0" borderId="11" xfId="3" applyFont="1" applyBorder="1" applyAlignment="1" applyProtection="1">
      <alignment horizontal="center" vertical="center"/>
      <protection locked="0"/>
    </xf>
    <xf numFmtId="0" fontId="31" fillId="2" borderId="8" xfId="3" applyFont="1" applyFill="1" applyBorder="1" applyAlignment="1">
      <alignment horizontal="center" vertical="center" wrapText="1"/>
    </xf>
    <xf numFmtId="0" fontId="31" fillId="2" borderId="9" xfId="3" applyFont="1" applyFill="1" applyBorder="1" applyAlignment="1">
      <alignment horizontal="center" vertical="center" wrapText="1"/>
    </xf>
    <xf numFmtId="0" fontId="31" fillId="2" borderId="27" xfId="3" applyFont="1" applyFill="1" applyBorder="1" applyAlignment="1">
      <alignment horizontal="center" vertical="center" wrapText="1"/>
    </xf>
    <xf numFmtId="49" fontId="37" fillId="0" borderId="0" xfId="3" quotePrefix="1" applyNumberFormat="1" applyFont="1" applyAlignment="1" applyProtection="1">
      <alignment horizontal="center" vertical="center" shrinkToFit="1"/>
      <protection locked="0"/>
    </xf>
    <xf numFmtId="49" fontId="37" fillId="0" borderId="0" xfId="3" applyNumberFormat="1" applyFont="1" applyAlignment="1" applyProtection="1">
      <alignment horizontal="center" vertical="center" shrinkToFit="1"/>
      <protection locked="0"/>
    </xf>
    <xf numFmtId="0" fontId="28" fillId="6" borderId="0" xfId="3" applyFont="1" applyFill="1" applyAlignment="1">
      <alignment horizontal="center" vertical="center"/>
    </xf>
    <xf numFmtId="0" fontId="31" fillId="2" borderId="9" xfId="3" applyFont="1" applyFill="1" applyBorder="1" applyAlignment="1">
      <alignment horizontal="center" vertical="center"/>
    </xf>
    <xf numFmtId="0" fontId="31" fillId="2" borderId="10" xfId="3" applyFont="1" applyFill="1" applyBorder="1" applyAlignment="1">
      <alignment horizontal="center" vertical="center"/>
    </xf>
    <xf numFmtId="0" fontId="31" fillId="2" borderId="11" xfId="3" applyFont="1" applyFill="1" applyBorder="1" applyAlignment="1">
      <alignment horizontal="center" vertical="center"/>
    </xf>
    <xf numFmtId="0" fontId="34" fillId="0" borderId="21" xfId="3" applyFont="1" applyBorder="1" applyAlignment="1" applyProtection="1">
      <alignment horizontal="center" vertical="center"/>
      <protection locked="0"/>
    </xf>
    <xf numFmtId="0" fontId="28" fillId="2" borderId="8" xfId="3" applyFont="1" applyFill="1" applyBorder="1" applyAlignment="1">
      <alignment horizontal="center" vertical="center" wrapText="1"/>
    </xf>
    <xf numFmtId="0" fontId="28" fillId="2" borderId="9" xfId="3" applyFont="1" applyFill="1" applyBorder="1" applyAlignment="1">
      <alignment horizontal="center" vertical="center" wrapText="1"/>
    </xf>
    <xf numFmtId="0" fontId="28" fillId="2" borderId="22" xfId="3" applyFont="1" applyFill="1" applyBorder="1" applyAlignment="1">
      <alignment horizontal="center" vertical="center" wrapText="1"/>
    </xf>
    <xf numFmtId="0" fontId="28" fillId="2" borderId="10" xfId="3" applyFont="1" applyFill="1" applyBorder="1" applyAlignment="1">
      <alignment horizontal="center" vertical="center" wrapText="1"/>
    </xf>
    <xf numFmtId="0" fontId="28" fillId="2" borderId="11" xfId="3" applyFont="1" applyFill="1" applyBorder="1" applyAlignment="1">
      <alignment horizontal="center" vertical="center" wrapText="1"/>
    </xf>
    <xf numFmtId="0" fontId="28" fillId="2" borderId="26" xfId="3" applyFont="1" applyFill="1" applyBorder="1" applyAlignment="1">
      <alignment horizontal="center" vertical="center" wrapText="1"/>
    </xf>
    <xf numFmtId="0" fontId="35" fillId="0" borderId="23" xfId="3" applyFont="1" applyBorder="1" applyAlignment="1" applyProtection="1">
      <alignment horizontal="center" vertical="center" shrinkToFit="1"/>
      <protection locked="0"/>
    </xf>
    <xf numFmtId="0" fontId="35" fillId="0" borderId="24" xfId="3" applyFont="1" applyBorder="1" applyAlignment="1" applyProtection="1">
      <alignment horizontal="center" vertical="center" shrinkToFit="1"/>
      <protection locked="0"/>
    </xf>
    <xf numFmtId="0" fontId="35" fillId="0" borderId="25" xfId="3" applyFont="1" applyBorder="1" applyAlignment="1" applyProtection="1">
      <alignment horizontal="center" vertical="center" shrinkToFit="1"/>
      <protection locked="0"/>
    </xf>
    <xf numFmtId="49" fontId="32" fillId="0" borderId="9" xfId="3" applyNumberFormat="1" applyFont="1" applyBorder="1" applyAlignment="1" applyProtection="1">
      <alignment horizontal="center" vertical="center"/>
      <protection locked="0"/>
    </xf>
    <xf numFmtId="0" fontId="32" fillId="6" borderId="9" xfId="3" applyFont="1" applyFill="1" applyBorder="1" applyAlignment="1">
      <alignment horizontal="center" vertical="center"/>
    </xf>
    <xf numFmtId="0" fontId="31" fillId="2" borderId="5" xfId="3" applyFont="1" applyFill="1" applyBorder="1" applyAlignment="1">
      <alignment horizontal="center" vertical="center"/>
    </xf>
    <xf numFmtId="0" fontId="31" fillId="2" borderId="7" xfId="3" applyFont="1" applyFill="1" applyBorder="1" applyAlignment="1">
      <alignment horizontal="center" vertical="center"/>
    </xf>
    <xf numFmtId="0" fontId="30" fillId="0" borderId="17" xfId="3" applyFont="1" applyBorder="1" applyAlignment="1">
      <alignment horizontal="center" vertical="center"/>
    </xf>
    <xf numFmtId="0" fontId="30" fillId="0" borderId="18" xfId="3" applyFont="1" applyBorder="1" applyAlignment="1">
      <alignment horizontal="center" vertical="center"/>
    </xf>
    <xf numFmtId="0" fontId="30" fillId="0" borderId="19" xfId="3" applyFont="1" applyBorder="1" applyAlignment="1">
      <alignment horizontal="center" vertical="center"/>
    </xf>
    <xf numFmtId="0" fontId="26" fillId="6" borderId="13" xfId="3" applyFont="1" applyFill="1" applyBorder="1" applyAlignment="1">
      <alignment horizontal="center" vertical="center"/>
    </xf>
    <xf numFmtId="0" fontId="26" fillId="6" borderId="15" xfId="3" applyFont="1" applyFill="1" applyBorder="1" applyAlignment="1">
      <alignment horizontal="center" vertical="center"/>
    </xf>
    <xf numFmtId="0" fontId="26" fillId="6" borderId="14" xfId="3" applyFont="1" applyFill="1" applyBorder="1" applyAlignment="1">
      <alignment horizontal="center" vertical="center"/>
    </xf>
    <xf numFmtId="0" fontId="29" fillId="6" borderId="0" xfId="3" applyFont="1" applyFill="1" applyAlignment="1">
      <alignment horizontal="center" vertical="center"/>
    </xf>
    <xf numFmtId="0" fontId="26" fillId="6" borderId="16" xfId="3" applyFont="1" applyFill="1" applyBorder="1" applyAlignment="1">
      <alignment horizontal="center" vertical="center"/>
    </xf>
    <xf numFmtId="0" fontId="31" fillId="0" borderId="12" xfId="3" applyFont="1" applyBorder="1" applyAlignment="1" applyProtection="1">
      <alignment horizontal="center" vertical="center"/>
      <protection locked="0"/>
    </xf>
    <xf numFmtId="0" fontId="31" fillId="0" borderId="7" xfId="3" applyFont="1" applyBorder="1" applyAlignment="1" applyProtection="1">
      <alignment horizontal="center" vertical="center"/>
      <protection locked="0"/>
    </xf>
    <xf numFmtId="0" fontId="31" fillId="0" borderId="6" xfId="3" applyFont="1" applyBorder="1" applyAlignment="1" applyProtection="1">
      <alignment horizontal="center" vertical="center"/>
      <protection locked="0"/>
    </xf>
    <xf numFmtId="0" fontId="30" fillId="0" borderId="12" xfId="3" applyFont="1" applyBorder="1" applyAlignment="1" applyProtection="1">
      <alignment horizontal="center" vertical="center" shrinkToFit="1"/>
      <protection locked="0"/>
    </xf>
    <xf numFmtId="0" fontId="30" fillId="0" borderId="7" xfId="3" applyFont="1" applyBorder="1" applyAlignment="1" applyProtection="1">
      <alignment horizontal="center" vertical="center" shrinkToFit="1"/>
      <protection locked="0"/>
    </xf>
    <xf numFmtId="0" fontId="28" fillId="6" borderId="7" xfId="3" applyFont="1" applyFill="1" applyBorder="1" applyAlignment="1">
      <alignment horizontal="center" vertical="center"/>
    </xf>
    <xf numFmtId="0" fontId="28" fillId="6" borderId="6" xfId="3" applyFont="1" applyFill="1" applyBorder="1" applyAlignment="1">
      <alignment horizontal="center" vertical="center"/>
    </xf>
  </cellXfs>
  <cellStyles count="4">
    <cellStyle name="ハイパーリンク" xfId="1" builtinId="8"/>
    <cellStyle name="標準" xfId="0" builtinId="0"/>
    <cellStyle name="標準 2" xfId="2" xr:uid="{EC414B30-461B-264D-9D02-B734C746C90F}"/>
    <cellStyle name="標準 3" xfId="3" xr:uid="{87B7C541-0182-9E43-9FF7-C3B215C1E092}"/>
  </cellStyles>
  <dxfs count="0"/>
  <tableStyles count="0" defaultTableStyle="TableStyleMedium2" defaultPivotStyle="PivotStyleLight16"/>
  <colors>
    <mruColors>
      <color rgb="FFFFCCFF"/>
      <color rgb="FFEAEAEA"/>
      <color rgb="FFFFCCCC"/>
      <color rgb="FFCCE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142875</xdr:rowOff>
    </xdr:from>
    <xdr:to>
      <xdr:col>6</xdr:col>
      <xdr:colOff>657225</xdr:colOff>
      <xdr:row>30</xdr:row>
      <xdr:rowOff>216923</xdr:rowOff>
    </xdr:to>
    <xdr:pic>
      <xdr:nvPicPr>
        <xdr:cNvPr id="14" name="図 13">
          <a:extLst>
            <a:ext uri="{FF2B5EF4-FFF2-40B4-BE49-F238E27FC236}">
              <a16:creationId xmlns:a16="http://schemas.microsoft.com/office/drawing/2014/main" id="{3AAB23B1-32B1-4C90-862B-794E9FE0A0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42875"/>
          <a:ext cx="4953000" cy="7503548"/>
        </a:xfrm>
        <a:prstGeom prst="rect">
          <a:avLst/>
        </a:prstGeom>
      </xdr:spPr>
    </xdr:pic>
    <xdr:clientData/>
  </xdr:twoCellAnchor>
  <xdr:twoCellAnchor>
    <xdr:from>
      <xdr:col>5</xdr:col>
      <xdr:colOff>219075</xdr:colOff>
      <xdr:row>1</xdr:row>
      <xdr:rowOff>209550</xdr:rowOff>
    </xdr:from>
    <xdr:to>
      <xdr:col>5</xdr:col>
      <xdr:colOff>695324</xdr:colOff>
      <xdr:row>3</xdr:row>
      <xdr:rowOff>209550</xdr:rowOff>
    </xdr:to>
    <xdr:sp macro="" textlink="">
      <xdr:nvSpPr>
        <xdr:cNvPr id="3" name="正方形/長方形 2">
          <a:extLst>
            <a:ext uri="{FF2B5EF4-FFF2-40B4-BE49-F238E27FC236}">
              <a16:creationId xmlns:a16="http://schemas.microsoft.com/office/drawing/2014/main" id="{9BE0C16E-06AE-471A-855B-628E5974DDCE}"/>
            </a:ext>
          </a:extLst>
        </xdr:cNvPr>
        <xdr:cNvSpPr/>
      </xdr:nvSpPr>
      <xdr:spPr>
        <a:xfrm>
          <a:off x="4029075" y="4572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504825</xdr:colOff>
      <xdr:row>3</xdr:row>
      <xdr:rowOff>76200</xdr:rowOff>
    </xdr:from>
    <xdr:to>
      <xdr:col>6</xdr:col>
      <xdr:colOff>466725</xdr:colOff>
      <xdr:row>7</xdr:row>
      <xdr:rowOff>219075</xdr:rowOff>
    </xdr:to>
    <xdr:sp macro="" textlink="">
      <xdr:nvSpPr>
        <xdr:cNvPr id="4" name="正方形/長方形 3">
          <a:extLst>
            <a:ext uri="{FF2B5EF4-FFF2-40B4-BE49-F238E27FC236}">
              <a16:creationId xmlns:a16="http://schemas.microsoft.com/office/drawing/2014/main" id="{AA1F5A0D-B615-4740-8663-21800DD7BAA1}"/>
            </a:ext>
          </a:extLst>
        </xdr:cNvPr>
        <xdr:cNvSpPr/>
      </xdr:nvSpPr>
      <xdr:spPr>
        <a:xfrm>
          <a:off x="2790825" y="819150"/>
          <a:ext cx="2247900" cy="11334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4</xdr:row>
      <xdr:rowOff>28574</xdr:rowOff>
    </xdr:from>
    <xdr:to>
      <xdr:col>5</xdr:col>
      <xdr:colOff>733425</xdr:colOff>
      <xdr:row>6</xdr:row>
      <xdr:rowOff>19049</xdr:rowOff>
    </xdr:to>
    <xdr:sp macro="" textlink="">
      <xdr:nvSpPr>
        <xdr:cNvPr id="5" name="正方形/長方形 4">
          <a:extLst>
            <a:ext uri="{FF2B5EF4-FFF2-40B4-BE49-F238E27FC236}">
              <a16:creationId xmlns:a16="http://schemas.microsoft.com/office/drawing/2014/main" id="{A0CCCE20-6E50-4244-A714-828C4F4E0A4F}"/>
            </a:ext>
          </a:extLst>
        </xdr:cNvPr>
        <xdr:cNvSpPr/>
      </xdr:nvSpPr>
      <xdr:spPr>
        <a:xfrm>
          <a:off x="4000500" y="1019174"/>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276225</xdr:colOff>
      <xdr:row>8</xdr:row>
      <xdr:rowOff>142874</xdr:rowOff>
    </xdr:from>
    <xdr:to>
      <xdr:col>6</xdr:col>
      <xdr:colOff>485775</xdr:colOff>
      <xdr:row>25</xdr:row>
      <xdr:rowOff>247649</xdr:rowOff>
    </xdr:to>
    <xdr:sp macro="" textlink="">
      <xdr:nvSpPr>
        <xdr:cNvPr id="6" name="正方形/長方形 5">
          <a:extLst>
            <a:ext uri="{FF2B5EF4-FFF2-40B4-BE49-F238E27FC236}">
              <a16:creationId xmlns:a16="http://schemas.microsoft.com/office/drawing/2014/main" id="{E7B86E9A-D85E-4855-9A3C-4661D2129010}"/>
            </a:ext>
          </a:extLst>
        </xdr:cNvPr>
        <xdr:cNvSpPr/>
      </xdr:nvSpPr>
      <xdr:spPr>
        <a:xfrm>
          <a:off x="276225" y="2124074"/>
          <a:ext cx="4781550" cy="43148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15</xdr:row>
      <xdr:rowOff>161925</xdr:rowOff>
    </xdr:from>
    <xdr:to>
      <xdr:col>4</xdr:col>
      <xdr:colOff>28575</xdr:colOff>
      <xdr:row>17</xdr:row>
      <xdr:rowOff>152400</xdr:rowOff>
    </xdr:to>
    <xdr:sp macro="" textlink="">
      <xdr:nvSpPr>
        <xdr:cNvPr id="7" name="正方形/長方形 6">
          <a:extLst>
            <a:ext uri="{FF2B5EF4-FFF2-40B4-BE49-F238E27FC236}">
              <a16:creationId xmlns:a16="http://schemas.microsoft.com/office/drawing/2014/main" id="{176E02CE-6D91-4EB1-99E3-9C8A686C34FA}"/>
            </a:ext>
          </a:extLst>
        </xdr:cNvPr>
        <xdr:cNvSpPr/>
      </xdr:nvSpPr>
      <xdr:spPr>
        <a:xfrm>
          <a:off x="2533650" y="38766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657225</xdr:colOff>
      <xdr:row>27</xdr:row>
      <xdr:rowOff>114300</xdr:rowOff>
    </xdr:from>
    <xdr:to>
      <xdr:col>2</xdr:col>
      <xdr:colOff>285750</xdr:colOff>
      <xdr:row>28</xdr:row>
      <xdr:rowOff>47625</xdr:rowOff>
    </xdr:to>
    <xdr:sp macro="" textlink="">
      <xdr:nvSpPr>
        <xdr:cNvPr id="8" name="正方形/長方形 7">
          <a:extLst>
            <a:ext uri="{FF2B5EF4-FFF2-40B4-BE49-F238E27FC236}">
              <a16:creationId xmlns:a16="http://schemas.microsoft.com/office/drawing/2014/main" id="{C5A14929-1518-4831-B280-BD83D479FAA5}"/>
            </a:ext>
          </a:extLst>
        </xdr:cNvPr>
        <xdr:cNvSpPr/>
      </xdr:nvSpPr>
      <xdr:spPr>
        <a:xfrm>
          <a:off x="657225" y="6800850"/>
          <a:ext cx="1152525"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504826</xdr:colOff>
      <xdr:row>2</xdr:row>
      <xdr:rowOff>85725</xdr:rowOff>
    </xdr:from>
    <xdr:to>
      <xdr:col>6</xdr:col>
      <xdr:colOff>476250</xdr:colOff>
      <xdr:row>3</xdr:row>
      <xdr:rowOff>76201</xdr:rowOff>
    </xdr:to>
    <xdr:sp macro="" textlink="">
      <xdr:nvSpPr>
        <xdr:cNvPr id="9" name="正方形/長方形 8">
          <a:extLst>
            <a:ext uri="{FF2B5EF4-FFF2-40B4-BE49-F238E27FC236}">
              <a16:creationId xmlns:a16="http://schemas.microsoft.com/office/drawing/2014/main" id="{E9ACCFD5-B091-4640-A6D6-653359398A6A}"/>
            </a:ext>
          </a:extLst>
        </xdr:cNvPr>
        <xdr:cNvSpPr/>
      </xdr:nvSpPr>
      <xdr:spPr>
        <a:xfrm>
          <a:off x="2790826" y="581025"/>
          <a:ext cx="2257424" cy="23812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26</xdr:row>
      <xdr:rowOff>190500</xdr:rowOff>
    </xdr:from>
    <xdr:to>
      <xdr:col>1</xdr:col>
      <xdr:colOff>9525</xdr:colOff>
      <xdr:row>28</xdr:row>
      <xdr:rowOff>180975</xdr:rowOff>
    </xdr:to>
    <xdr:sp macro="" textlink="">
      <xdr:nvSpPr>
        <xdr:cNvPr id="10" name="正方形/長方形 9">
          <a:extLst>
            <a:ext uri="{FF2B5EF4-FFF2-40B4-BE49-F238E27FC236}">
              <a16:creationId xmlns:a16="http://schemas.microsoft.com/office/drawing/2014/main" id="{82931FF0-51C3-4AD5-943C-54B0B74CD70C}"/>
            </a:ext>
          </a:extLst>
        </xdr:cNvPr>
        <xdr:cNvSpPr/>
      </xdr:nvSpPr>
      <xdr:spPr>
        <a:xfrm>
          <a:off x="228600" y="662940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114300</xdr:colOff>
      <xdr:row>26</xdr:row>
      <xdr:rowOff>190500</xdr:rowOff>
    </xdr:from>
    <xdr:to>
      <xdr:col>5</xdr:col>
      <xdr:colOff>657225</xdr:colOff>
      <xdr:row>28</xdr:row>
      <xdr:rowOff>180975</xdr:rowOff>
    </xdr:to>
    <xdr:sp macro="" textlink="">
      <xdr:nvSpPr>
        <xdr:cNvPr id="11" name="正方形/長方形 10">
          <a:extLst>
            <a:ext uri="{FF2B5EF4-FFF2-40B4-BE49-F238E27FC236}">
              <a16:creationId xmlns:a16="http://schemas.microsoft.com/office/drawing/2014/main" id="{F148B632-EDB6-4C5E-A46C-3C150D46745C}"/>
            </a:ext>
          </a:extLst>
        </xdr:cNvPr>
        <xdr:cNvSpPr/>
      </xdr:nvSpPr>
      <xdr:spPr>
        <a:xfrm>
          <a:off x="3924300" y="662940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542925</xdr:colOff>
      <xdr:row>28</xdr:row>
      <xdr:rowOff>123824</xdr:rowOff>
    </xdr:from>
    <xdr:to>
      <xdr:col>6</xdr:col>
      <xdr:colOff>180975</xdr:colOff>
      <xdr:row>29</xdr:row>
      <xdr:rowOff>57149</xdr:rowOff>
    </xdr:to>
    <xdr:sp macro="" textlink="">
      <xdr:nvSpPr>
        <xdr:cNvPr id="12" name="正方形/長方形 11">
          <a:extLst>
            <a:ext uri="{FF2B5EF4-FFF2-40B4-BE49-F238E27FC236}">
              <a16:creationId xmlns:a16="http://schemas.microsoft.com/office/drawing/2014/main" id="{D8219DE3-4626-45F1-9A1A-3ED709F1314B}"/>
            </a:ext>
          </a:extLst>
        </xdr:cNvPr>
        <xdr:cNvSpPr/>
      </xdr:nvSpPr>
      <xdr:spPr>
        <a:xfrm>
          <a:off x="3590925" y="7058024"/>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69</xdr:col>
      <xdr:colOff>37465</xdr:colOff>
      <xdr:row>9</xdr:row>
      <xdr:rowOff>33020</xdr:rowOff>
    </xdr:from>
    <xdr:to>
      <xdr:col>82</xdr:col>
      <xdr:colOff>56515</xdr:colOff>
      <xdr:row>9</xdr:row>
      <xdr:rowOff>424180</xdr:rowOff>
    </xdr:to>
    <xdr:sp macro="" textlink="">
      <xdr:nvSpPr>
        <xdr:cNvPr id="2" name="楕円 1">
          <a:extLst>
            <a:ext uri="{FF2B5EF4-FFF2-40B4-BE49-F238E27FC236}">
              <a16:creationId xmlns:a16="http://schemas.microsoft.com/office/drawing/2014/main" id="{57569B9C-C5C0-374E-B428-7F13154458D1}"/>
            </a:ext>
          </a:extLst>
        </xdr:cNvPr>
        <xdr:cNvSpPr/>
      </xdr:nvSpPr>
      <xdr:spPr>
        <a:xfrm>
          <a:off x="7512685" y="2981960"/>
          <a:ext cx="1405890" cy="3911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A45E-48E6-493A-BA7D-2EB03A07584D}">
  <dimension ref="H3:O24"/>
  <sheetViews>
    <sheetView tabSelected="1" workbookViewId="0">
      <selection activeCell="J25" sqref="J25"/>
    </sheetView>
  </sheetViews>
  <sheetFormatPr defaultColWidth="8.77734375" defaultRowHeight="19.5"/>
  <sheetData>
    <row r="3" spans="8:15">
      <c r="H3" s="61" t="s">
        <v>318</v>
      </c>
      <c r="I3" s="60"/>
      <c r="J3" s="60"/>
      <c r="K3" s="60"/>
      <c r="L3" s="60"/>
      <c r="M3" s="60"/>
      <c r="N3" s="60"/>
      <c r="O3" s="60"/>
    </row>
    <row r="4" spans="8:15">
      <c r="H4" s="60"/>
      <c r="I4" s="60"/>
      <c r="J4" s="60"/>
      <c r="K4" s="60"/>
      <c r="L4" s="60"/>
      <c r="M4" s="60"/>
      <c r="N4" s="60"/>
      <c r="O4" s="60"/>
    </row>
    <row r="5" spans="8:15" ht="19.5" customHeight="1">
      <c r="H5" s="61" t="s">
        <v>319</v>
      </c>
      <c r="I5" s="61"/>
      <c r="J5" s="61"/>
      <c r="K5" s="61"/>
      <c r="L5" s="61"/>
      <c r="M5" s="61"/>
      <c r="N5" s="61"/>
      <c r="O5" s="61"/>
    </row>
    <row r="6" spans="8:15">
      <c r="H6" s="61"/>
      <c r="I6" s="61"/>
      <c r="J6" s="61"/>
      <c r="K6" s="61"/>
      <c r="L6" s="61"/>
      <c r="M6" s="61"/>
      <c r="N6" s="61"/>
      <c r="O6" s="61"/>
    </row>
    <row r="7" spans="8:15">
      <c r="H7" s="61"/>
      <c r="I7" s="61"/>
      <c r="J7" s="61"/>
      <c r="K7" s="61"/>
      <c r="L7" s="61"/>
      <c r="M7" s="61"/>
      <c r="N7" s="61"/>
      <c r="O7" s="61"/>
    </row>
    <row r="8" spans="8:15" ht="19.5" customHeight="1">
      <c r="H8" s="61" t="s">
        <v>320</v>
      </c>
      <c r="I8" s="61"/>
      <c r="J8" s="61"/>
      <c r="K8" s="61"/>
      <c r="L8" s="61"/>
      <c r="M8" s="61"/>
      <c r="N8" s="61"/>
      <c r="O8" s="61"/>
    </row>
    <row r="9" spans="8:15">
      <c r="H9" s="61"/>
      <c r="I9" s="61"/>
      <c r="J9" s="61"/>
      <c r="K9" s="61"/>
      <c r="L9" s="61"/>
      <c r="M9" s="61"/>
      <c r="N9" s="61"/>
      <c r="O9" s="61"/>
    </row>
    <row r="10" spans="8:15">
      <c r="H10" s="61"/>
      <c r="I10" s="61"/>
      <c r="J10" s="61"/>
      <c r="K10" s="61"/>
      <c r="L10" s="61"/>
      <c r="M10" s="61"/>
      <c r="N10" s="61"/>
      <c r="O10" s="61"/>
    </row>
    <row r="11" spans="8:15">
      <c r="H11" s="61"/>
      <c r="I11" s="61"/>
      <c r="J11" s="61"/>
      <c r="K11" s="61"/>
      <c r="L11" s="61"/>
      <c r="M11" s="61"/>
      <c r="N11" s="61"/>
      <c r="O11" s="61"/>
    </row>
    <row r="12" spans="8:15">
      <c r="H12" s="60" t="s">
        <v>321</v>
      </c>
      <c r="I12" s="60"/>
      <c r="J12" s="60"/>
      <c r="K12" s="60"/>
      <c r="L12" s="60"/>
      <c r="M12" s="60"/>
      <c r="N12" s="60"/>
      <c r="O12" s="60"/>
    </row>
    <row r="13" spans="8:15">
      <c r="H13" s="60" t="s">
        <v>322</v>
      </c>
      <c r="I13" s="60"/>
      <c r="J13" s="60"/>
      <c r="K13" s="60"/>
      <c r="L13" s="60"/>
      <c r="M13" s="60"/>
      <c r="N13" s="60"/>
      <c r="O13" s="60"/>
    </row>
    <row r="14" spans="8:15">
      <c r="H14" s="60"/>
      <c r="I14" s="60"/>
      <c r="J14" s="60"/>
      <c r="K14" s="60"/>
      <c r="L14" s="60"/>
      <c r="M14" s="60"/>
      <c r="N14" s="60"/>
      <c r="O14" s="60"/>
    </row>
    <row r="15" spans="8:15">
      <c r="H15" s="60"/>
      <c r="I15" s="60"/>
      <c r="J15" s="60"/>
      <c r="K15" s="60"/>
      <c r="L15" s="60"/>
      <c r="M15" s="60"/>
      <c r="N15" s="60"/>
      <c r="O15" s="60"/>
    </row>
    <row r="16" spans="8:15">
      <c r="H16" s="60"/>
      <c r="I16" s="60"/>
      <c r="J16" s="60"/>
      <c r="K16" s="60"/>
      <c r="L16" s="60"/>
      <c r="M16" s="60"/>
      <c r="N16" s="60"/>
      <c r="O16" s="60"/>
    </row>
    <row r="17" spans="8:15">
      <c r="H17" s="60"/>
      <c r="I17" s="60"/>
      <c r="J17" s="60"/>
      <c r="K17" s="60"/>
      <c r="L17" s="60"/>
      <c r="M17" s="60"/>
      <c r="N17" s="60"/>
      <c r="O17" s="60"/>
    </row>
    <row r="18" spans="8:15">
      <c r="H18" s="60"/>
      <c r="I18" s="60"/>
      <c r="J18" s="60"/>
      <c r="K18" s="60"/>
      <c r="L18" s="60"/>
      <c r="M18" s="60"/>
      <c r="N18" s="60"/>
      <c r="O18" s="60"/>
    </row>
    <row r="19" spans="8:15">
      <c r="H19" s="60"/>
      <c r="I19" s="60"/>
      <c r="J19" s="60"/>
      <c r="K19" s="60"/>
      <c r="L19" s="60"/>
      <c r="M19" s="60"/>
      <c r="N19" s="60"/>
      <c r="O19" s="60"/>
    </row>
    <row r="20" spans="8:15">
      <c r="H20" s="60"/>
      <c r="I20" s="60"/>
      <c r="J20" s="60"/>
      <c r="K20" s="60"/>
      <c r="L20" s="60"/>
      <c r="M20" s="60"/>
      <c r="N20" s="60"/>
      <c r="O20" s="60"/>
    </row>
    <row r="21" spans="8:15">
      <c r="H21" s="60"/>
      <c r="I21" s="60"/>
      <c r="J21" s="60"/>
      <c r="K21" s="60"/>
      <c r="L21" s="60"/>
      <c r="M21" s="60"/>
      <c r="N21" s="60"/>
      <c r="O21" s="60"/>
    </row>
    <row r="22" spans="8:15">
      <c r="H22" s="60"/>
      <c r="I22" s="60"/>
      <c r="J22" s="60"/>
      <c r="K22" s="60"/>
      <c r="L22" s="60"/>
      <c r="M22" s="60"/>
      <c r="N22" s="60"/>
      <c r="O22" s="60"/>
    </row>
    <row r="23" spans="8:15">
      <c r="H23" s="60"/>
      <c r="I23" s="60"/>
      <c r="J23" s="60"/>
      <c r="K23" s="60"/>
      <c r="L23" s="60"/>
      <c r="M23" s="60"/>
      <c r="N23" s="60"/>
      <c r="O23" s="60"/>
    </row>
    <row r="24" spans="8:15">
      <c r="H24" s="60"/>
      <c r="I24" s="60"/>
      <c r="J24" s="60"/>
      <c r="K24" s="60"/>
      <c r="L24" s="60"/>
      <c r="M24" s="60"/>
      <c r="N24" s="60"/>
      <c r="O24" s="60"/>
    </row>
  </sheetData>
  <mergeCells count="16">
    <mergeCell ref="H21:O21"/>
    <mergeCell ref="H22:O22"/>
    <mergeCell ref="H23:O23"/>
    <mergeCell ref="H24:O24"/>
    <mergeCell ref="H15:O15"/>
    <mergeCell ref="H16:O16"/>
    <mergeCell ref="H17:O17"/>
    <mergeCell ref="H18:O18"/>
    <mergeCell ref="H19:O19"/>
    <mergeCell ref="H20:O20"/>
    <mergeCell ref="H14:O14"/>
    <mergeCell ref="H3:O4"/>
    <mergeCell ref="H5:O7"/>
    <mergeCell ref="H8:O11"/>
    <mergeCell ref="H12:O12"/>
    <mergeCell ref="H13:O13"/>
  </mergeCells>
  <phoneticPr fontId="1"/>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S36"/>
  <sheetViews>
    <sheetView showGridLines="0" zoomScaleNormal="100" workbookViewId="0">
      <selection activeCell="H3" sqref="H3:P3"/>
    </sheetView>
  </sheetViews>
  <sheetFormatPr defaultColWidth="10.5546875" defaultRowHeight="13.5"/>
  <cols>
    <col min="1" max="2" width="4.44140625" style="7" customWidth="1"/>
    <col min="3" max="3" width="3.5546875" style="7" customWidth="1"/>
    <col min="4" max="5" width="23.77734375" style="7" customWidth="1"/>
    <col min="6" max="6" width="7.44140625" style="7" customWidth="1"/>
    <col min="7" max="7" width="10.77734375" style="7" customWidth="1"/>
    <col min="8" max="16" width="4" style="7" customWidth="1"/>
    <col min="17" max="18" width="10.5546875" style="7"/>
    <col min="19" max="19" width="15.21875" style="7" bestFit="1" customWidth="1"/>
    <col min="20" max="23" width="10.5546875" style="7"/>
    <col min="24" max="24" width="10.5546875" style="7" customWidth="1"/>
    <col min="25" max="16384" width="10.5546875" style="7"/>
  </cols>
  <sheetData>
    <row r="1" spans="1:19" ht="46.15" customHeight="1">
      <c r="A1" s="67" t="s">
        <v>317</v>
      </c>
      <c r="B1" s="67"/>
      <c r="C1" s="67"/>
      <c r="D1" s="67"/>
      <c r="E1" s="67"/>
      <c r="F1" s="67"/>
      <c r="G1" s="67"/>
      <c r="H1" s="67"/>
      <c r="I1" s="67"/>
      <c r="J1" s="67"/>
      <c r="K1" s="67"/>
      <c r="L1" s="67"/>
      <c r="M1" s="67"/>
      <c r="N1" s="67"/>
      <c r="O1" s="67"/>
      <c r="P1" s="67"/>
    </row>
    <row r="2" spans="1:19" ht="19.899999999999999" customHeight="1"/>
    <row r="3" spans="1:19" ht="34.9" customHeight="1">
      <c r="A3" s="70" t="s">
        <v>237</v>
      </c>
      <c r="B3" s="71"/>
      <c r="C3" s="77" t="str">
        <f>IF($H$3="","",VLOOKUP($H$3,データベース!$A$2:$F$51,2,0))</f>
        <v/>
      </c>
      <c r="D3" s="78"/>
      <c r="E3" s="78"/>
      <c r="F3" s="70" t="s">
        <v>229</v>
      </c>
      <c r="G3" s="73"/>
      <c r="H3" s="68"/>
      <c r="I3" s="68"/>
      <c r="J3" s="68"/>
      <c r="K3" s="68"/>
      <c r="L3" s="68"/>
      <c r="M3" s="68"/>
      <c r="N3" s="68"/>
      <c r="O3" s="68"/>
      <c r="P3" s="68"/>
    </row>
    <row r="4" spans="1:19" ht="34.9" customHeight="1">
      <c r="A4" s="70"/>
      <c r="B4" s="71"/>
      <c r="C4" s="79"/>
      <c r="D4" s="80"/>
      <c r="E4" s="80"/>
      <c r="F4" s="69" t="s">
        <v>228</v>
      </c>
      <c r="G4" s="8" t="s">
        <v>234</v>
      </c>
      <c r="H4" s="68"/>
      <c r="I4" s="68"/>
      <c r="J4" s="68"/>
      <c r="K4" s="68"/>
      <c r="L4" s="68"/>
      <c r="M4" s="68"/>
      <c r="N4" s="68"/>
      <c r="O4" s="68"/>
      <c r="P4" s="68"/>
    </row>
    <row r="5" spans="1:19" ht="34.9" customHeight="1">
      <c r="A5" s="72" t="s">
        <v>238</v>
      </c>
      <c r="B5" s="71"/>
      <c r="C5" s="33" t="s">
        <v>230</v>
      </c>
      <c r="D5" s="81" t="str">
        <f>IF($H$3="","",VLOOKUP($H$3,データベース!$A$2:$F$51,3,0))</f>
        <v/>
      </c>
      <c r="E5" s="81"/>
      <c r="F5" s="69"/>
      <c r="G5" s="8" t="s">
        <v>235</v>
      </c>
      <c r="H5" s="68"/>
      <c r="I5" s="68"/>
      <c r="J5" s="68"/>
      <c r="K5" s="68"/>
      <c r="L5" s="68"/>
      <c r="M5" s="68"/>
      <c r="N5" s="68"/>
      <c r="O5" s="68"/>
      <c r="P5" s="68"/>
    </row>
    <row r="6" spans="1:19" ht="34.9" customHeight="1">
      <c r="A6" s="70"/>
      <c r="B6" s="71"/>
      <c r="C6" s="82" t="str">
        <f>IF($H$3="","",VLOOKUP($H$3,データベース!$A$2:$F$51,4,0))</f>
        <v/>
      </c>
      <c r="D6" s="83"/>
      <c r="E6" s="83"/>
      <c r="F6" s="69"/>
      <c r="G6" s="9" t="s">
        <v>236</v>
      </c>
      <c r="H6" s="68"/>
      <c r="I6" s="68"/>
      <c r="J6" s="68"/>
      <c r="K6" s="68"/>
      <c r="L6" s="68"/>
      <c r="M6" s="68"/>
      <c r="N6" s="68"/>
      <c r="O6" s="68"/>
      <c r="P6" s="68"/>
    </row>
    <row r="7" spans="1:19" ht="34.9" customHeight="1">
      <c r="A7" s="70" t="s">
        <v>226</v>
      </c>
      <c r="B7" s="71"/>
      <c r="C7" s="84" t="str">
        <f>IF($H$3="","",VLOOKUP($H$3,データベース!$A$2:$F$51,5,0))</f>
        <v/>
      </c>
      <c r="D7" s="85"/>
      <c r="E7" s="85"/>
      <c r="F7" s="69"/>
      <c r="G7" s="74" t="s">
        <v>242</v>
      </c>
      <c r="H7" s="88"/>
      <c r="I7" s="89"/>
      <c r="J7" s="89"/>
      <c r="K7" s="89"/>
      <c r="L7" s="89"/>
      <c r="M7" s="89"/>
      <c r="N7" s="89"/>
      <c r="O7" s="89"/>
      <c r="P7" s="89"/>
    </row>
    <row r="8" spans="1:19" ht="34.9" customHeight="1">
      <c r="A8" s="70" t="s">
        <v>227</v>
      </c>
      <c r="B8" s="71"/>
      <c r="C8" s="84" t="str">
        <f>IF($H$3="","",VLOOKUP($H$3,データベース!$A$2:$F$51,6,0))</f>
        <v/>
      </c>
      <c r="D8" s="85"/>
      <c r="E8" s="85"/>
      <c r="F8" s="69"/>
      <c r="G8" s="75"/>
      <c r="H8" s="89"/>
      <c r="I8" s="89"/>
      <c r="J8" s="89"/>
      <c r="K8" s="89"/>
      <c r="L8" s="89"/>
      <c r="M8" s="89"/>
      <c r="N8" s="89"/>
      <c r="O8" s="89"/>
      <c r="P8" s="89"/>
    </row>
    <row r="9" spans="1:19" ht="25.15" customHeight="1"/>
    <row r="10" spans="1:19" ht="34.9" customHeight="1">
      <c r="A10" s="90" t="s">
        <v>243</v>
      </c>
      <c r="B10" s="86" t="s">
        <v>1</v>
      </c>
      <c r="C10" s="87"/>
      <c r="D10" s="10" t="s">
        <v>9</v>
      </c>
      <c r="E10" s="11" t="s">
        <v>239</v>
      </c>
      <c r="F10" s="10" t="s">
        <v>2</v>
      </c>
      <c r="G10" s="62" t="s">
        <v>3</v>
      </c>
      <c r="H10" s="63"/>
      <c r="I10" s="64"/>
      <c r="J10" s="62" t="s">
        <v>8</v>
      </c>
      <c r="K10" s="63"/>
      <c r="L10" s="63"/>
      <c r="M10" s="63"/>
      <c r="N10" s="63"/>
      <c r="O10" s="63"/>
      <c r="P10" s="64"/>
    </row>
    <row r="11" spans="1:19" ht="34.9" customHeight="1">
      <c r="A11" s="90"/>
      <c r="B11" s="86">
        <v>1</v>
      </c>
      <c r="C11" s="87"/>
      <c r="D11" s="3"/>
      <c r="E11" s="4" t="str">
        <f t="shared" ref="E11:E18" si="0">PHONETIC(D11)</f>
        <v/>
      </c>
      <c r="F11" s="3"/>
      <c r="G11" s="5"/>
      <c r="H11" s="65" t="s">
        <v>283</v>
      </c>
      <c r="I11" s="66"/>
      <c r="J11" s="12" t="s">
        <v>245</v>
      </c>
      <c r="K11" s="6"/>
      <c r="L11" s="12" t="s">
        <v>6</v>
      </c>
      <c r="M11" s="6"/>
      <c r="N11" s="12" t="s">
        <v>5</v>
      </c>
      <c r="O11" s="6"/>
      <c r="P11" s="13" t="s">
        <v>7</v>
      </c>
    </row>
    <row r="12" spans="1:19" ht="34.9" customHeight="1">
      <c r="A12" s="90"/>
      <c r="B12" s="86">
        <v>2</v>
      </c>
      <c r="C12" s="87"/>
      <c r="D12" s="3"/>
      <c r="E12" s="4" t="str">
        <f t="shared" si="0"/>
        <v/>
      </c>
      <c r="F12" s="3"/>
      <c r="G12" s="5"/>
      <c r="H12" s="65" t="s">
        <v>4</v>
      </c>
      <c r="I12" s="66"/>
      <c r="J12" s="12" t="s">
        <v>245</v>
      </c>
      <c r="K12" s="6"/>
      <c r="L12" s="12" t="s">
        <v>6</v>
      </c>
      <c r="M12" s="6"/>
      <c r="N12" s="12" t="s">
        <v>5</v>
      </c>
      <c r="O12" s="6"/>
      <c r="P12" s="13" t="s">
        <v>7</v>
      </c>
    </row>
    <row r="13" spans="1:19" ht="34.9" customHeight="1">
      <c r="A13" s="90"/>
      <c r="B13" s="86">
        <v>3</v>
      </c>
      <c r="C13" s="87"/>
      <c r="D13" s="3"/>
      <c r="E13" s="4" t="str">
        <f t="shared" si="0"/>
        <v/>
      </c>
      <c r="F13" s="3"/>
      <c r="G13" s="5"/>
      <c r="H13" s="65" t="s">
        <v>4</v>
      </c>
      <c r="I13" s="66"/>
      <c r="J13" s="12" t="s">
        <v>245</v>
      </c>
      <c r="K13" s="6"/>
      <c r="L13" s="12" t="s">
        <v>6</v>
      </c>
      <c r="M13" s="6"/>
      <c r="N13" s="12" t="s">
        <v>5</v>
      </c>
      <c r="O13" s="6"/>
      <c r="P13" s="13" t="s">
        <v>7</v>
      </c>
      <c r="S13" s="14"/>
    </row>
    <row r="14" spans="1:19" ht="34.9" customHeight="1">
      <c r="A14" s="90"/>
      <c r="B14" s="86">
        <v>4</v>
      </c>
      <c r="C14" s="87"/>
      <c r="D14" s="3"/>
      <c r="E14" s="4" t="str">
        <f t="shared" si="0"/>
        <v/>
      </c>
      <c r="F14" s="3"/>
      <c r="G14" s="5"/>
      <c r="H14" s="65" t="s">
        <v>4</v>
      </c>
      <c r="I14" s="66"/>
      <c r="J14" s="12" t="s">
        <v>245</v>
      </c>
      <c r="K14" s="6"/>
      <c r="L14" s="12" t="s">
        <v>6</v>
      </c>
      <c r="M14" s="6"/>
      <c r="N14" s="12" t="s">
        <v>5</v>
      </c>
      <c r="O14" s="6"/>
      <c r="P14" s="13" t="s">
        <v>7</v>
      </c>
    </row>
    <row r="15" spans="1:19" ht="34.9" customHeight="1">
      <c r="A15" s="90"/>
      <c r="B15" s="86">
        <v>5</v>
      </c>
      <c r="C15" s="87"/>
      <c r="D15" s="3"/>
      <c r="E15" s="4" t="str">
        <f t="shared" si="0"/>
        <v/>
      </c>
      <c r="F15" s="3"/>
      <c r="G15" s="5"/>
      <c r="H15" s="65" t="s">
        <v>4</v>
      </c>
      <c r="I15" s="66"/>
      <c r="J15" s="12" t="s">
        <v>245</v>
      </c>
      <c r="K15" s="6"/>
      <c r="L15" s="12" t="s">
        <v>6</v>
      </c>
      <c r="M15" s="6"/>
      <c r="N15" s="12" t="s">
        <v>5</v>
      </c>
      <c r="O15" s="6"/>
      <c r="P15" s="13" t="s">
        <v>7</v>
      </c>
    </row>
    <row r="16" spans="1:19" ht="34.9" customHeight="1">
      <c r="A16" s="90"/>
      <c r="B16" s="86">
        <v>6</v>
      </c>
      <c r="C16" s="87"/>
      <c r="D16" s="3"/>
      <c r="E16" s="4" t="str">
        <f t="shared" si="0"/>
        <v/>
      </c>
      <c r="F16" s="3"/>
      <c r="G16" s="5"/>
      <c r="H16" s="65" t="s">
        <v>4</v>
      </c>
      <c r="I16" s="66"/>
      <c r="J16" s="12" t="s">
        <v>245</v>
      </c>
      <c r="K16" s="6"/>
      <c r="L16" s="12" t="s">
        <v>6</v>
      </c>
      <c r="M16" s="6"/>
      <c r="N16" s="12" t="s">
        <v>5</v>
      </c>
      <c r="O16" s="6"/>
      <c r="P16" s="13" t="s">
        <v>7</v>
      </c>
    </row>
    <row r="17" spans="1:16" ht="34.9" customHeight="1">
      <c r="A17" s="90"/>
      <c r="B17" s="86">
        <v>7</v>
      </c>
      <c r="C17" s="87"/>
      <c r="D17" s="3"/>
      <c r="E17" s="4" t="str">
        <f t="shared" si="0"/>
        <v/>
      </c>
      <c r="F17" s="3"/>
      <c r="G17" s="5"/>
      <c r="H17" s="65" t="s">
        <v>4</v>
      </c>
      <c r="I17" s="66"/>
      <c r="J17" s="12" t="s">
        <v>245</v>
      </c>
      <c r="K17" s="6"/>
      <c r="L17" s="12" t="s">
        <v>6</v>
      </c>
      <c r="M17" s="6"/>
      <c r="N17" s="12" t="s">
        <v>5</v>
      </c>
      <c r="O17" s="6"/>
      <c r="P17" s="13" t="s">
        <v>7</v>
      </c>
    </row>
    <row r="18" spans="1:16" ht="34.9" customHeight="1">
      <c r="A18" s="90"/>
      <c r="B18" s="86">
        <v>8</v>
      </c>
      <c r="C18" s="87"/>
      <c r="D18" s="3"/>
      <c r="E18" s="4" t="str">
        <f t="shared" si="0"/>
        <v/>
      </c>
      <c r="F18" s="3"/>
      <c r="G18" s="5"/>
      <c r="H18" s="65" t="s">
        <v>4</v>
      </c>
      <c r="I18" s="66"/>
      <c r="J18" s="12" t="s">
        <v>245</v>
      </c>
      <c r="K18" s="6"/>
      <c r="L18" s="12" t="s">
        <v>6</v>
      </c>
      <c r="M18" s="6"/>
      <c r="N18" s="12" t="s">
        <v>5</v>
      </c>
      <c r="O18" s="6"/>
      <c r="P18" s="13" t="s">
        <v>7</v>
      </c>
    </row>
    <row r="19" spans="1:16" ht="25.15" customHeight="1">
      <c r="L19" s="15"/>
    </row>
    <row r="20" spans="1:16" ht="34.9" customHeight="1">
      <c r="A20" s="90" t="s">
        <v>244</v>
      </c>
      <c r="B20" s="86" t="s">
        <v>1</v>
      </c>
      <c r="C20" s="87"/>
      <c r="D20" s="10" t="s">
        <v>9</v>
      </c>
      <c r="E20" s="11" t="s">
        <v>239</v>
      </c>
      <c r="F20" s="16" t="s">
        <v>2</v>
      </c>
      <c r="G20" s="62" t="s">
        <v>3</v>
      </c>
      <c r="H20" s="63"/>
      <c r="I20" s="64"/>
      <c r="J20" s="62" t="s">
        <v>8</v>
      </c>
      <c r="K20" s="63"/>
      <c r="L20" s="63"/>
      <c r="M20" s="63"/>
      <c r="N20" s="63"/>
      <c r="O20" s="63"/>
      <c r="P20" s="64"/>
    </row>
    <row r="21" spans="1:16" ht="34.9" customHeight="1">
      <c r="A21" s="90"/>
      <c r="B21" s="86">
        <v>1</v>
      </c>
      <c r="C21" s="87"/>
      <c r="D21" s="3"/>
      <c r="E21" s="4" t="str">
        <f t="shared" ref="E21:E28" si="1">PHONETIC(D21)</f>
        <v/>
      </c>
      <c r="F21" s="3"/>
      <c r="G21" s="5"/>
      <c r="H21" s="65" t="s">
        <v>4</v>
      </c>
      <c r="I21" s="66"/>
      <c r="J21" s="12" t="s">
        <v>245</v>
      </c>
      <c r="K21" s="6"/>
      <c r="L21" s="12" t="s">
        <v>6</v>
      </c>
      <c r="M21" s="6"/>
      <c r="N21" s="12" t="s">
        <v>5</v>
      </c>
      <c r="O21" s="6"/>
      <c r="P21" s="13" t="s">
        <v>7</v>
      </c>
    </row>
    <row r="22" spans="1:16" ht="34.9" customHeight="1">
      <c r="A22" s="90"/>
      <c r="B22" s="86">
        <v>2</v>
      </c>
      <c r="C22" s="87"/>
      <c r="D22" s="3"/>
      <c r="E22" s="4" t="str">
        <f t="shared" si="1"/>
        <v/>
      </c>
      <c r="F22" s="3"/>
      <c r="G22" s="5"/>
      <c r="H22" s="65" t="s">
        <v>4</v>
      </c>
      <c r="I22" s="66"/>
      <c r="J22" s="12" t="s">
        <v>245</v>
      </c>
      <c r="K22" s="6"/>
      <c r="L22" s="12" t="s">
        <v>6</v>
      </c>
      <c r="M22" s="6"/>
      <c r="N22" s="12" t="s">
        <v>5</v>
      </c>
      <c r="O22" s="6"/>
      <c r="P22" s="13" t="s">
        <v>7</v>
      </c>
    </row>
    <row r="23" spans="1:16" ht="34.9" customHeight="1">
      <c r="A23" s="90"/>
      <c r="B23" s="86">
        <v>3</v>
      </c>
      <c r="C23" s="87"/>
      <c r="D23" s="3"/>
      <c r="E23" s="4" t="str">
        <f t="shared" si="1"/>
        <v/>
      </c>
      <c r="F23" s="3"/>
      <c r="G23" s="5"/>
      <c r="H23" s="65" t="s">
        <v>4</v>
      </c>
      <c r="I23" s="66"/>
      <c r="J23" s="12" t="s">
        <v>245</v>
      </c>
      <c r="K23" s="6"/>
      <c r="L23" s="12" t="s">
        <v>6</v>
      </c>
      <c r="M23" s="6"/>
      <c r="N23" s="12" t="s">
        <v>5</v>
      </c>
      <c r="O23" s="6"/>
      <c r="P23" s="13" t="s">
        <v>7</v>
      </c>
    </row>
    <row r="24" spans="1:16" ht="34.9" customHeight="1">
      <c r="A24" s="90"/>
      <c r="B24" s="86">
        <v>4</v>
      </c>
      <c r="C24" s="87"/>
      <c r="D24" s="3"/>
      <c r="E24" s="4" t="str">
        <f t="shared" si="1"/>
        <v/>
      </c>
      <c r="F24" s="3"/>
      <c r="G24" s="5"/>
      <c r="H24" s="65" t="s">
        <v>4</v>
      </c>
      <c r="I24" s="66"/>
      <c r="J24" s="12" t="s">
        <v>245</v>
      </c>
      <c r="K24" s="6"/>
      <c r="L24" s="12" t="s">
        <v>6</v>
      </c>
      <c r="M24" s="6"/>
      <c r="N24" s="12" t="s">
        <v>5</v>
      </c>
      <c r="O24" s="6"/>
      <c r="P24" s="13" t="s">
        <v>7</v>
      </c>
    </row>
    <row r="25" spans="1:16" ht="34.9" customHeight="1">
      <c r="A25" s="90"/>
      <c r="B25" s="86">
        <v>5</v>
      </c>
      <c r="C25" s="87"/>
      <c r="D25" s="3"/>
      <c r="E25" s="4" t="str">
        <f t="shared" si="1"/>
        <v/>
      </c>
      <c r="F25" s="3"/>
      <c r="G25" s="5"/>
      <c r="H25" s="65" t="s">
        <v>4</v>
      </c>
      <c r="I25" s="66"/>
      <c r="J25" s="12" t="s">
        <v>245</v>
      </c>
      <c r="K25" s="6"/>
      <c r="L25" s="12" t="s">
        <v>6</v>
      </c>
      <c r="M25" s="6"/>
      <c r="N25" s="12" t="s">
        <v>5</v>
      </c>
      <c r="O25" s="6"/>
      <c r="P25" s="13" t="s">
        <v>7</v>
      </c>
    </row>
    <row r="26" spans="1:16" ht="34.9" customHeight="1">
      <c r="A26" s="90"/>
      <c r="B26" s="86">
        <v>6</v>
      </c>
      <c r="C26" s="87"/>
      <c r="D26" s="3"/>
      <c r="E26" s="4" t="str">
        <f t="shared" si="1"/>
        <v/>
      </c>
      <c r="F26" s="3"/>
      <c r="G26" s="5"/>
      <c r="H26" s="65" t="s">
        <v>4</v>
      </c>
      <c r="I26" s="66"/>
      <c r="J26" s="12" t="s">
        <v>245</v>
      </c>
      <c r="K26" s="6"/>
      <c r="L26" s="12" t="s">
        <v>6</v>
      </c>
      <c r="M26" s="6"/>
      <c r="N26" s="12" t="s">
        <v>5</v>
      </c>
      <c r="O26" s="6"/>
      <c r="P26" s="13" t="s">
        <v>7</v>
      </c>
    </row>
    <row r="27" spans="1:16" ht="34.9" customHeight="1">
      <c r="A27" s="90"/>
      <c r="B27" s="86">
        <v>7</v>
      </c>
      <c r="C27" s="87"/>
      <c r="D27" s="3"/>
      <c r="E27" s="4" t="str">
        <f t="shared" si="1"/>
        <v/>
      </c>
      <c r="F27" s="3"/>
      <c r="G27" s="5"/>
      <c r="H27" s="65" t="s">
        <v>4</v>
      </c>
      <c r="I27" s="66"/>
      <c r="J27" s="12" t="s">
        <v>245</v>
      </c>
      <c r="K27" s="6"/>
      <c r="L27" s="12" t="s">
        <v>6</v>
      </c>
      <c r="M27" s="6"/>
      <c r="N27" s="12" t="s">
        <v>5</v>
      </c>
      <c r="O27" s="6"/>
      <c r="P27" s="13" t="s">
        <v>7</v>
      </c>
    </row>
    <row r="28" spans="1:16" ht="34.9" customHeight="1">
      <c r="A28" s="90"/>
      <c r="B28" s="86">
        <v>8</v>
      </c>
      <c r="C28" s="87"/>
      <c r="D28" s="3"/>
      <c r="E28" s="4" t="str">
        <f t="shared" si="1"/>
        <v/>
      </c>
      <c r="F28" s="3"/>
      <c r="G28" s="5"/>
      <c r="H28" s="65" t="s">
        <v>4</v>
      </c>
      <c r="I28" s="66"/>
      <c r="J28" s="12" t="s">
        <v>245</v>
      </c>
      <c r="K28" s="6"/>
      <c r="L28" s="12" t="s">
        <v>6</v>
      </c>
      <c r="M28" s="6"/>
      <c r="N28" s="12" t="s">
        <v>5</v>
      </c>
      <c r="O28" s="6"/>
      <c r="P28" s="13" t="s">
        <v>7</v>
      </c>
    </row>
    <row r="30" spans="1:16" ht="29.25" customHeight="1">
      <c r="A30" s="76" t="s">
        <v>10</v>
      </c>
      <c r="B30" s="76"/>
      <c r="C30" s="76"/>
      <c r="D30" s="76"/>
      <c r="E30" s="76"/>
      <c r="F30" s="76"/>
      <c r="G30" s="76"/>
      <c r="H30" s="76"/>
      <c r="I30" s="76"/>
      <c r="J30" s="76"/>
      <c r="K30" s="76"/>
      <c r="L30" s="76"/>
      <c r="M30" s="76"/>
      <c r="N30" s="76"/>
      <c r="O30" s="76"/>
      <c r="P30" s="76"/>
    </row>
    <row r="31" spans="1:16" ht="12" customHeight="1"/>
    <row r="32" spans="1:16" ht="29.25" customHeight="1">
      <c r="A32" s="17"/>
      <c r="B32" s="18"/>
      <c r="C32" s="94">
        <f t="shared" ref="C32:D32" ca="1" si="2">TODAY()</f>
        <v>45764</v>
      </c>
      <c r="D32" s="94">
        <f t="shared" ca="1" si="2"/>
        <v>45764</v>
      </c>
    </row>
    <row r="33" spans="1:16" ht="12" customHeight="1"/>
    <row r="34" spans="1:16" ht="29.25" customHeight="1">
      <c r="E34" s="92" t="str">
        <f>C3</f>
        <v/>
      </c>
      <c r="F34" s="92"/>
      <c r="G34" s="19" t="s">
        <v>282</v>
      </c>
      <c r="H34" s="93"/>
      <c r="I34" s="93"/>
      <c r="J34" s="93"/>
      <c r="K34" s="93"/>
      <c r="L34" s="93"/>
      <c r="M34" s="93"/>
      <c r="N34" s="93"/>
      <c r="O34" s="91" t="s">
        <v>241</v>
      </c>
      <c r="P34" s="91"/>
    </row>
    <row r="35" spans="1:16" ht="12" customHeight="1"/>
    <row r="36" spans="1:16" ht="29.25" customHeight="1">
      <c r="A36" s="76" t="s">
        <v>240</v>
      </c>
      <c r="B36" s="76"/>
      <c r="C36" s="76"/>
      <c r="D36" s="76"/>
      <c r="E36" s="76"/>
      <c r="F36" s="76"/>
      <c r="G36" s="76"/>
      <c r="H36" s="76"/>
      <c r="I36" s="76"/>
      <c r="J36" s="76"/>
      <c r="K36" s="76"/>
      <c r="L36" s="76"/>
      <c r="M36" s="76"/>
      <c r="N36" s="76"/>
      <c r="O36" s="76"/>
      <c r="P36" s="76"/>
    </row>
  </sheetData>
  <sheetProtection algorithmName="SHA-512" hashValue="zVdIdKU4TRtKV8e5zZI3/H4YGpyflXLiWAefuqz/9F3eY7JMWEMOhswgheW65P401f9uuQDKpvVzv/c5QEcq5g==" saltValue="nlcJy63aMtVoPPPLOCEHsA==" spinCount="100000" sheet="1" selectLockedCells="1"/>
  <mergeCells count="64">
    <mergeCell ref="A20:A28"/>
    <mergeCell ref="H24:I24"/>
    <mergeCell ref="H25:I25"/>
    <mergeCell ref="H26:I26"/>
    <mergeCell ref="H27:I27"/>
    <mergeCell ref="H28:I28"/>
    <mergeCell ref="B24:C24"/>
    <mergeCell ref="B25:C25"/>
    <mergeCell ref="B26:C26"/>
    <mergeCell ref="B27:C27"/>
    <mergeCell ref="B28:C28"/>
    <mergeCell ref="G20:I20"/>
    <mergeCell ref="H13:I13"/>
    <mergeCell ref="H14:I14"/>
    <mergeCell ref="H15:I15"/>
    <mergeCell ref="H16:I16"/>
    <mergeCell ref="H17:I17"/>
    <mergeCell ref="O34:P34"/>
    <mergeCell ref="B20:C20"/>
    <mergeCell ref="B13:C13"/>
    <mergeCell ref="B14:C14"/>
    <mergeCell ref="B15:C15"/>
    <mergeCell ref="B16:C16"/>
    <mergeCell ref="B17:C17"/>
    <mergeCell ref="B18:C18"/>
    <mergeCell ref="H21:I21"/>
    <mergeCell ref="H22:I22"/>
    <mergeCell ref="H23:I23"/>
    <mergeCell ref="E34:F34"/>
    <mergeCell ref="H34:N34"/>
    <mergeCell ref="C32:D32"/>
    <mergeCell ref="H18:I18"/>
    <mergeCell ref="J20:P20"/>
    <mergeCell ref="A36:P36"/>
    <mergeCell ref="C3:E4"/>
    <mergeCell ref="D5:E5"/>
    <mergeCell ref="C6:E6"/>
    <mergeCell ref="C7:E7"/>
    <mergeCell ref="C8:E8"/>
    <mergeCell ref="A30:P30"/>
    <mergeCell ref="B21:C21"/>
    <mergeCell ref="B22:C22"/>
    <mergeCell ref="B23:C23"/>
    <mergeCell ref="H7:P8"/>
    <mergeCell ref="A7:B7"/>
    <mergeCell ref="B10:C10"/>
    <mergeCell ref="A10:A18"/>
    <mergeCell ref="B11:C11"/>
    <mergeCell ref="B12:C12"/>
    <mergeCell ref="G10:I10"/>
    <mergeCell ref="H11:I11"/>
    <mergeCell ref="H12:I12"/>
    <mergeCell ref="J10:P10"/>
    <mergeCell ref="A1:P1"/>
    <mergeCell ref="H3:P3"/>
    <mergeCell ref="H4:P4"/>
    <mergeCell ref="H5:P5"/>
    <mergeCell ref="H6:P6"/>
    <mergeCell ref="F4:F8"/>
    <mergeCell ref="A3:B4"/>
    <mergeCell ref="A5:B6"/>
    <mergeCell ref="A8:B8"/>
    <mergeCell ref="F3:G3"/>
    <mergeCell ref="G7:G8"/>
  </mergeCells>
  <phoneticPr fontId="1"/>
  <dataValidations count="2">
    <dataValidation imeMode="fullKatakana" allowBlank="1" showInputMessage="1" showErrorMessage="1" sqref="E11:E18 E21:E28" xr:uid="{00000000-0002-0000-0000-000000000000}"/>
    <dataValidation imeMode="off" allowBlank="1" showInputMessage="1" showErrorMessage="1" sqref="H6:P8" xr:uid="{00000000-0002-0000-0000-000001000000}"/>
  </dataValidations>
  <pageMargins left="0.59055118110236227" right="0.59055118110236227" top="0.59055118110236227" bottom="0.59055118110236227" header="0.31496062992125984" footer="0.31496062992125984"/>
  <pageSetup paperSize="9" scale="63"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データベース!$J$2:$J$13</xm:f>
          </x14:formula1>
          <xm:sqref>M11:M18 M21:M28</xm:sqref>
        </x14:dataValidation>
        <x14:dataValidation type="list" allowBlank="1" showInputMessage="1" showErrorMessage="1" xr:uid="{00000000-0002-0000-0000-000003000000}">
          <x14:formula1>
            <xm:f>データベース!$K$2:$K$32</xm:f>
          </x14:formula1>
          <xm:sqref>O11:O18 O21:O28</xm:sqref>
        </x14:dataValidation>
        <x14:dataValidation type="list" allowBlank="1" showInputMessage="1" showErrorMessage="1" xr:uid="{00000000-0002-0000-0000-000004000000}">
          <x14:formula1>
            <xm:f>データベース!$A$2:$A$51</xm:f>
          </x14:formula1>
          <xm:sqref>H3:P3</xm:sqref>
        </x14:dataValidation>
        <x14:dataValidation type="list" allowBlank="1" showInputMessage="1" showErrorMessage="1" xr:uid="{00000000-0002-0000-0000-000005000000}">
          <x14:formula1>
            <xm:f>データベース!$L$2:$L$3</xm:f>
          </x14:formula1>
          <xm:sqref>H5:P5</xm:sqref>
        </x14:dataValidation>
        <x14:dataValidation type="list" allowBlank="1" showInputMessage="1" showErrorMessage="1" xr:uid="{00000000-0002-0000-0000-000006000000}">
          <x14:formula1>
            <xm:f>データベース!$I$2:$I$17</xm:f>
          </x14:formula1>
          <xm:sqref>K11:K18 K21:K28</xm:sqref>
        </x14:dataValidation>
        <x14:dataValidation type="list" imeMode="off" allowBlank="1" showInputMessage="1" showErrorMessage="1" xr:uid="{00000000-0002-0000-0000-000007000000}">
          <x14:formula1>
            <xm:f>データベース!$H$2:$H$4</xm:f>
          </x14:formula1>
          <xm:sqref>F11:F18 F21:F28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34"/>
  <sheetViews>
    <sheetView showGridLines="0" zoomScaleNormal="100" workbookViewId="0">
      <selection activeCell="H3" sqref="H3:P3"/>
    </sheetView>
  </sheetViews>
  <sheetFormatPr defaultColWidth="10.5546875" defaultRowHeight="13.5"/>
  <cols>
    <col min="1" max="2" width="4.44140625" style="20" customWidth="1"/>
    <col min="3" max="3" width="3.5546875" style="20" customWidth="1"/>
    <col min="4" max="5" width="23.77734375" style="20" customWidth="1"/>
    <col min="6" max="6" width="7.44140625" style="20" customWidth="1"/>
    <col min="7" max="7" width="10.77734375" style="20" customWidth="1"/>
    <col min="8" max="16" width="4" style="20" customWidth="1"/>
    <col min="17" max="18" width="10.5546875" style="20"/>
    <col min="19" max="19" width="15.21875" style="20" bestFit="1" customWidth="1"/>
    <col min="20" max="23" width="10.5546875" style="20"/>
    <col min="24" max="24" width="10.5546875" style="20" customWidth="1"/>
    <col min="25" max="16384" width="10.5546875" style="20"/>
  </cols>
  <sheetData>
    <row r="1" spans="1:19" ht="46.15" customHeight="1">
      <c r="A1" s="95" t="s">
        <v>317</v>
      </c>
      <c r="B1" s="95"/>
      <c r="C1" s="95"/>
      <c r="D1" s="95"/>
      <c r="E1" s="95"/>
      <c r="F1" s="95"/>
      <c r="G1" s="95"/>
      <c r="H1" s="95"/>
      <c r="I1" s="95"/>
      <c r="J1" s="95"/>
      <c r="K1" s="95"/>
      <c r="L1" s="95"/>
      <c r="M1" s="95"/>
      <c r="N1" s="95"/>
      <c r="O1" s="95"/>
      <c r="P1" s="95"/>
    </row>
    <row r="2" spans="1:19" ht="19.899999999999999" customHeight="1"/>
    <row r="3" spans="1:19" ht="34.9" customHeight="1">
      <c r="A3" s="70" t="s">
        <v>237</v>
      </c>
      <c r="B3" s="71"/>
      <c r="C3" s="96" t="str">
        <f>IF($H$3="","",VLOOKUP($H$3,データベース!$A$2:$F$51,2,0))</f>
        <v/>
      </c>
      <c r="D3" s="97"/>
      <c r="E3" s="97"/>
      <c r="F3" s="70" t="s">
        <v>229</v>
      </c>
      <c r="G3" s="73"/>
      <c r="H3" s="100"/>
      <c r="I3" s="100"/>
      <c r="J3" s="100"/>
      <c r="K3" s="100"/>
      <c r="L3" s="100"/>
      <c r="M3" s="100"/>
      <c r="N3" s="100"/>
      <c r="O3" s="100"/>
      <c r="P3" s="100"/>
    </row>
    <row r="4" spans="1:19" ht="34.9" customHeight="1">
      <c r="A4" s="70"/>
      <c r="B4" s="71"/>
      <c r="C4" s="98"/>
      <c r="D4" s="99"/>
      <c r="E4" s="99"/>
      <c r="F4" s="69" t="s">
        <v>228</v>
      </c>
      <c r="G4" s="8" t="s">
        <v>234</v>
      </c>
      <c r="H4" s="100"/>
      <c r="I4" s="100"/>
      <c r="J4" s="100"/>
      <c r="K4" s="100"/>
      <c r="L4" s="100"/>
      <c r="M4" s="100"/>
      <c r="N4" s="100"/>
      <c r="O4" s="100"/>
      <c r="P4" s="100"/>
    </row>
    <row r="5" spans="1:19" ht="34.9" customHeight="1">
      <c r="A5" s="72" t="s">
        <v>238</v>
      </c>
      <c r="B5" s="71"/>
      <c r="C5" s="32" t="s">
        <v>230</v>
      </c>
      <c r="D5" s="101" t="str">
        <f>IF($H$3="","",VLOOKUP($H$3,データベース!$A$2:$F$51,3,0))</f>
        <v/>
      </c>
      <c r="E5" s="101"/>
      <c r="F5" s="69"/>
      <c r="G5" s="8" t="s">
        <v>235</v>
      </c>
      <c r="H5" s="100"/>
      <c r="I5" s="100"/>
      <c r="J5" s="100"/>
      <c r="K5" s="100"/>
      <c r="L5" s="100"/>
      <c r="M5" s="100"/>
      <c r="N5" s="100"/>
      <c r="O5" s="100"/>
      <c r="P5" s="100"/>
    </row>
    <row r="6" spans="1:19" ht="34.9" customHeight="1">
      <c r="A6" s="70"/>
      <c r="B6" s="71"/>
      <c r="C6" s="102" t="str">
        <f>IF($H$3="","",VLOOKUP($H$3,データベース!$A$2:$F$51,4,0))</f>
        <v/>
      </c>
      <c r="D6" s="103"/>
      <c r="E6" s="103"/>
      <c r="F6" s="69"/>
      <c r="G6" s="9" t="s">
        <v>236</v>
      </c>
      <c r="H6" s="100"/>
      <c r="I6" s="100"/>
      <c r="J6" s="100"/>
      <c r="K6" s="100"/>
      <c r="L6" s="100"/>
      <c r="M6" s="100"/>
      <c r="N6" s="100"/>
      <c r="O6" s="100"/>
      <c r="P6" s="100"/>
    </row>
    <row r="7" spans="1:19" ht="34.9" customHeight="1">
      <c r="A7" s="70" t="s">
        <v>226</v>
      </c>
      <c r="B7" s="71"/>
      <c r="C7" s="104" t="str">
        <f>IF($H$3="","",VLOOKUP($H$3,データベース!$A$2:$F$51,5,0))</f>
        <v/>
      </c>
      <c r="D7" s="105"/>
      <c r="E7" s="105"/>
      <c r="F7" s="69"/>
      <c r="G7" s="74" t="s">
        <v>242</v>
      </c>
      <c r="H7" s="106"/>
      <c r="I7" s="107"/>
      <c r="J7" s="107"/>
      <c r="K7" s="107"/>
      <c r="L7" s="107"/>
      <c r="M7" s="107"/>
      <c r="N7" s="107"/>
      <c r="O7" s="107"/>
      <c r="P7" s="107"/>
    </row>
    <row r="8" spans="1:19" ht="34.9" customHeight="1">
      <c r="A8" s="70" t="s">
        <v>227</v>
      </c>
      <c r="B8" s="71"/>
      <c r="C8" s="104" t="str">
        <f>IF($H$3="","",VLOOKUP($H$3,データベース!$A$2:$F$51,6,0))</f>
        <v/>
      </c>
      <c r="D8" s="105"/>
      <c r="E8" s="105"/>
      <c r="F8" s="69"/>
      <c r="G8" s="75"/>
      <c r="H8" s="107"/>
      <c r="I8" s="107"/>
      <c r="J8" s="107"/>
      <c r="K8" s="107"/>
      <c r="L8" s="107"/>
      <c r="M8" s="107"/>
      <c r="N8" s="107"/>
      <c r="O8" s="107"/>
      <c r="P8" s="107"/>
    </row>
    <row r="9" spans="1:19" ht="25.15" customHeight="1"/>
    <row r="10" spans="1:19" ht="37.9" customHeight="1">
      <c r="A10" s="110" t="s">
        <v>243</v>
      </c>
      <c r="B10" s="86" t="s">
        <v>1</v>
      </c>
      <c r="C10" s="87"/>
      <c r="D10" s="10" t="s">
        <v>9</v>
      </c>
      <c r="E10" s="11" t="s">
        <v>239</v>
      </c>
      <c r="F10" s="10" t="s">
        <v>2</v>
      </c>
      <c r="G10" s="62" t="s">
        <v>3</v>
      </c>
      <c r="H10" s="63"/>
      <c r="I10" s="64"/>
      <c r="J10" s="62" t="s">
        <v>8</v>
      </c>
      <c r="K10" s="63"/>
      <c r="L10" s="63"/>
      <c r="M10" s="63"/>
      <c r="N10" s="63"/>
      <c r="O10" s="63"/>
      <c r="P10" s="64"/>
    </row>
    <row r="11" spans="1:19" ht="37.9" customHeight="1">
      <c r="A11" s="111"/>
      <c r="B11" s="86">
        <v>1</v>
      </c>
      <c r="C11" s="87"/>
      <c r="D11" s="28"/>
      <c r="E11" s="29" t="str">
        <f t="shared" ref="E11:E16" si="0">PHONETIC(D11)</f>
        <v/>
      </c>
      <c r="F11" s="28"/>
      <c r="G11" s="30"/>
      <c r="H11" s="108" t="s">
        <v>283</v>
      </c>
      <c r="I11" s="109"/>
      <c r="J11" s="21" t="s">
        <v>245</v>
      </c>
      <c r="K11" s="31"/>
      <c r="L11" s="21" t="s">
        <v>6</v>
      </c>
      <c r="M11" s="31"/>
      <c r="N11" s="21" t="s">
        <v>5</v>
      </c>
      <c r="O11" s="31"/>
      <c r="P11" s="22" t="s">
        <v>7</v>
      </c>
    </row>
    <row r="12" spans="1:19" ht="37.9" customHeight="1">
      <c r="A12" s="111"/>
      <c r="B12" s="86">
        <v>2</v>
      </c>
      <c r="C12" s="87"/>
      <c r="D12" s="28"/>
      <c r="E12" s="29" t="str">
        <f t="shared" si="0"/>
        <v/>
      </c>
      <c r="F12" s="28"/>
      <c r="G12" s="30"/>
      <c r="H12" s="108" t="s">
        <v>4</v>
      </c>
      <c r="I12" s="109"/>
      <c r="J12" s="21" t="s">
        <v>245</v>
      </c>
      <c r="K12" s="31"/>
      <c r="L12" s="21" t="s">
        <v>6</v>
      </c>
      <c r="M12" s="31"/>
      <c r="N12" s="21" t="s">
        <v>5</v>
      </c>
      <c r="O12" s="31"/>
      <c r="P12" s="22" t="s">
        <v>7</v>
      </c>
    </row>
    <row r="13" spans="1:19" ht="37.9" customHeight="1">
      <c r="A13" s="111"/>
      <c r="B13" s="86">
        <v>3</v>
      </c>
      <c r="C13" s="87"/>
      <c r="D13" s="28"/>
      <c r="E13" s="29" t="str">
        <f t="shared" si="0"/>
        <v/>
      </c>
      <c r="F13" s="28"/>
      <c r="G13" s="30"/>
      <c r="H13" s="108" t="s">
        <v>4</v>
      </c>
      <c r="I13" s="109"/>
      <c r="J13" s="21" t="s">
        <v>245</v>
      </c>
      <c r="K13" s="31"/>
      <c r="L13" s="21" t="s">
        <v>6</v>
      </c>
      <c r="M13" s="31"/>
      <c r="N13" s="21" t="s">
        <v>5</v>
      </c>
      <c r="O13" s="31"/>
      <c r="P13" s="22" t="s">
        <v>7</v>
      </c>
      <c r="S13" s="23"/>
    </row>
    <row r="14" spans="1:19" ht="37.9" customHeight="1">
      <c r="A14" s="111"/>
      <c r="B14" s="86">
        <v>4</v>
      </c>
      <c r="C14" s="87"/>
      <c r="D14" s="28"/>
      <c r="E14" s="29" t="str">
        <f t="shared" si="0"/>
        <v/>
      </c>
      <c r="F14" s="28"/>
      <c r="G14" s="30"/>
      <c r="H14" s="108" t="s">
        <v>4</v>
      </c>
      <c r="I14" s="109"/>
      <c r="J14" s="21" t="s">
        <v>245</v>
      </c>
      <c r="K14" s="31"/>
      <c r="L14" s="21" t="s">
        <v>6</v>
      </c>
      <c r="M14" s="31"/>
      <c r="N14" s="21" t="s">
        <v>5</v>
      </c>
      <c r="O14" s="31"/>
      <c r="P14" s="22" t="s">
        <v>7</v>
      </c>
    </row>
    <row r="15" spans="1:19" ht="37.9" customHeight="1">
      <c r="A15" s="111"/>
      <c r="B15" s="86">
        <v>5</v>
      </c>
      <c r="C15" s="87"/>
      <c r="D15" s="28"/>
      <c r="E15" s="29" t="str">
        <f t="shared" si="0"/>
        <v/>
      </c>
      <c r="F15" s="28"/>
      <c r="G15" s="30"/>
      <c r="H15" s="108" t="s">
        <v>4</v>
      </c>
      <c r="I15" s="109"/>
      <c r="J15" s="21" t="s">
        <v>245</v>
      </c>
      <c r="K15" s="31"/>
      <c r="L15" s="21" t="s">
        <v>6</v>
      </c>
      <c r="M15" s="31"/>
      <c r="N15" s="21" t="s">
        <v>5</v>
      </c>
      <c r="O15" s="31"/>
      <c r="P15" s="22" t="s">
        <v>7</v>
      </c>
    </row>
    <row r="16" spans="1:19" ht="37.9" customHeight="1">
      <c r="A16" s="112"/>
      <c r="B16" s="86">
        <v>6</v>
      </c>
      <c r="C16" s="87"/>
      <c r="D16" s="28"/>
      <c r="E16" s="29" t="str">
        <f t="shared" si="0"/>
        <v/>
      </c>
      <c r="F16" s="28"/>
      <c r="G16" s="30"/>
      <c r="H16" s="108" t="s">
        <v>4</v>
      </c>
      <c r="I16" s="109"/>
      <c r="J16" s="21" t="s">
        <v>245</v>
      </c>
      <c r="K16" s="31"/>
      <c r="L16" s="21" t="s">
        <v>6</v>
      </c>
      <c r="M16" s="31"/>
      <c r="N16" s="21" t="s">
        <v>5</v>
      </c>
      <c r="O16" s="31"/>
      <c r="P16" s="22" t="s">
        <v>7</v>
      </c>
    </row>
    <row r="17" spans="1:16" ht="25.15" customHeight="1">
      <c r="L17" s="24"/>
    </row>
    <row r="18" spans="1:16" ht="37.9" customHeight="1">
      <c r="A18" s="90" t="s">
        <v>244</v>
      </c>
      <c r="B18" s="86" t="s">
        <v>1</v>
      </c>
      <c r="C18" s="87"/>
      <c r="D18" s="10" t="s">
        <v>9</v>
      </c>
      <c r="E18" s="11" t="s">
        <v>239</v>
      </c>
      <c r="F18" s="16" t="s">
        <v>2</v>
      </c>
      <c r="G18" s="62" t="s">
        <v>3</v>
      </c>
      <c r="H18" s="63"/>
      <c r="I18" s="64"/>
      <c r="J18" s="62" t="s">
        <v>8</v>
      </c>
      <c r="K18" s="63"/>
      <c r="L18" s="63"/>
      <c r="M18" s="63"/>
      <c r="N18" s="63"/>
      <c r="O18" s="63"/>
      <c r="P18" s="64"/>
    </row>
    <row r="19" spans="1:16" ht="37.9" customHeight="1">
      <c r="A19" s="90"/>
      <c r="B19" s="86">
        <v>1</v>
      </c>
      <c r="C19" s="87"/>
      <c r="D19" s="28"/>
      <c r="E19" s="29" t="str">
        <f t="shared" ref="E19:E26" si="1">PHONETIC(D19)</f>
        <v/>
      </c>
      <c r="F19" s="28"/>
      <c r="G19" s="30"/>
      <c r="H19" s="108" t="s">
        <v>4</v>
      </c>
      <c r="I19" s="109"/>
      <c r="J19" s="21" t="s">
        <v>245</v>
      </c>
      <c r="K19" s="31"/>
      <c r="L19" s="21" t="s">
        <v>6</v>
      </c>
      <c r="M19" s="31"/>
      <c r="N19" s="21" t="s">
        <v>5</v>
      </c>
      <c r="O19" s="31"/>
      <c r="P19" s="22" t="s">
        <v>7</v>
      </c>
    </row>
    <row r="20" spans="1:16" ht="37.9" customHeight="1">
      <c r="A20" s="90"/>
      <c r="B20" s="86">
        <v>2</v>
      </c>
      <c r="C20" s="87"/>
      <c r="D20" s="28"/>
      <c r="E20" s="29" t="str">
        <f t="shared" si="1"/>
        <v/>
      </c>
      <c r="F20" s="28"/>
      <c r="G20" s="30"/>
      <c r="H20" s="108" t="s">
        <v>4</v>
      </c>
      <c r="I20" s="109"/>
      <c r="J20" s="21" t="s">
        <v>245</v>
      </c>
      <c r="K20" s="31"/>
      <c r="L20" s="21" t="s">
        <v>6</v>
      </c>
      <c r="M20" s="31"/>
      <c r="N20" s="21" t="s">
        <v>5</v>
      </c>
      <c r="O20" s="31"/>
      <c r="P20" s="22" t="s">
        <v>7</v>
      </c>
    </row>
    <row r="21" spans="1:16" ht="37.9" customHeight="1">
      <c r="A21" s="90"/>
      <c r="B21" s="86">
        <v>3</v>
      </c>
      <c r="C21" s="87"/>
      <c r="D21" s="28"/>
      <c r="E21" s="29" t="str">
        <f t="shared" si="1"/>
        <v/>
      </c>
      <c r="F21" s="28"/>
      <c r="G21" s="30"/>
      <c r="H21" s="108" t="s">
        <v>4</v>
      </c>
      <c r="I21" s="109"/>
      <c r="J21" s="21" t="s">
        <v>245</v>
      </c>
      <c r="K21" s="31"/>
      <c r="L21" s="21" t="s">
        <v>6</v>
      </c>
      <c r="M21" s="31"/>
      <c r="N21" s="21" t="s">
        <v>5</v>
      </c>
      <c r="O21" s="31"/>
      <c r="P21" s="22" t="s">
        <v>7</v>
      </c>
    </row>
    <row r="22" spans="1:16" ht="37.9" customHeight="1">
      <c r="A22" s="90"/>
      <c r="B22" s="86">
        <v>4</v>
      </c>
      <c r="C22" s="87"/>
      <c r="D22" s="28"/>
      <c r="E22" s="29" t="str">
        <f t="shared" si="1"/>
        <v/>
      </c>
      <c r="F22" s="28"/>
      <c r="G22" s="30"/>
      <c r="H22" s="108" t="s">
        <v>4</v>
      </c>
      <c r="I22" s="109"/>
      <c r="J22" s="21" t="s">
        <v>245</v>
      </c>
      <c r="K22" s="31"/>
      <c r="L22" s="21" t="s">
        <v>6</v>
      </c>
      <c r="M22" s="31"/>
      <c r="N22" s="21" t="s">
        <v>5</v>
      </c>
      <c r="O22" s="31"/>
      <c r="P22" s="22" t="s">
        <v>7</v>
      </c>
    </row>
    <row r="23" spans="1:16" ht="37.9" customHeight="1">
      <c r="A23" s="90"/>
      <c r="B23" s="86">
        <v>5</v>
      </c>
      <c r="C23" s="87"/>
      <c r="D23" s="28"/>
      <c r="E23" s="29" t="str">
        <f t="shared" si="1"/>
        <v/>
      </c>
      <c r="F23" s="28"/>
      <c r="G23" s="30"/>
      <c r="H23" s="108" t="s">
        <v>4</v>
      </c>
      <c r="I23" s="109"/>
      <c r="J23" s="21" t="s">
        <v>245</v>
      </c>
      <c r="K23" s="31"/>
      <c r="L23" s="21" t="s">
        <v>6</v>
      </c>
      <c r="M23" s="31"/>
      <c r="N23" s="21" t="s">
        <v>5</v>
      </c>
      <c r="O23" s="31"/>
      <c r="P23" s="22" t="s">
        <v>7</v>
      </c>
    </row>
    <row r="24" spans="1:16" ht="37.9" customHeight="1">
      <c r="A24" s="90"/>
      <c r="B24" s="86">
        <v>6</v>
      </c>
      <c r="C24" s="87"/>
      <c r="D24" s="28"/>
      <c r="E24" s="29" t="str">
        <f t="shared" si="1"/>
        <v/>
      </c>
      <c r="F24" s="28"/>
      <c r="G24" s="30"/>
      <c r="H24" s="108" t="s">
        <v>4</v>
      </c>
      <c r="I24" s="109"/>
      <c r="J24" s="21" t="s">
        <v>245</v>
      </c>
      <c r="K24" s="31"/>
      <c r="L24" s="21" t="s">
        <v>6</v>
      </c>
      <c r="M24" s="31"/>
      <c r="N24" s="21" t="s">
        <v>5</v>
      </c>
      <c r="O24" s="31"/>
      <c r="P24" s="22" t="s">
        <v>7</v>
      </c>
    </row>
    <row r="25" spans="1:16" ht="37.9" customHeight="1">
      <c r="A25" s="90"/>
      <c r="B25" s="86">
        <v>7</v>
      </c>
      <c r="C25" s="87"/>
      <c r="D25" s="28"/>
      <c r="E25" s="29" t="str">
        <f t="shared" si="1"/>
        <v/>
      </c>
      <c r="F25" s="28"/>
      <c r="G25" s="30"/>
      <c r="H25" s="108" t="s">
        <v>4</v>
      </c>
      <c r="I25" s="109"/>
      <c r="J25" s="21" t="s">
        <v>245</v>
      </c>
      <c r="K25" s="31"/>
      <c r="L25" s="21" t="s">
        <v>6</v>
      </c>
      <c r="M25" s="31"/>
      <c r="N25" s="21" t="s">
        <v>5</v>
      </c>
      <c r="O25" s="31"/>
      <c r="P25" s="22" t="s">
        <v>7</v>
      </c>
    </row>
    <row r="26" spans="1:16" ht="37.9" customHeight="1">
      <c r="A26" s="90"/>
      <c r="B26" s="86">
        <v>8</v>
      </c>
      <c r="C26" s="87"/>
      <c r="D26" s="28"/>
      <c r="E26" s="29" t="str">
        <f t="shared" si="1"/>
        <v/>
      </c>
      <c r="F26" s="28"/>
      <c r="G26" s="30"/>
      <c r="H26" s="108" t="s">
        <v>4</v>
      </c>
      <c r="I26" s="109"/>
      <c r="J26" s="21" t="s">
        <v>245</v>
      </c>
      <c r="K26" s="31"/>
      <c r="L26" s="21" t="s">
        <v>6</v>
      </c>
      <c r="M26" s="31"/>
      <c r="N26" s="21" t="s">
        <v>5</v>
      </c>
      <c r="O26" s="31"/>
      <c r="P26" s="22" t="s">
        <v>7</v>
      </c>
    </row>
    <row r="28" spans="1:16" ht="29.25" customHeight="1">
      <c r="A28" s="113" t="s">
        <v>10</v>
      </c>
      <c r="B28" s="113"/>
      <c r="C28" s="113"/>
      <c r="D28" s="113"/>
      <c r="E28" s="113"/>
      <c r="F28" s="113"/>
      <c r="G28" s="113"/>
      <c r="H28" s="113"/>
      <c r="I28" s="113"/>
      <c r="J28" s="113"/>
      <c r="K28" s="113"/>
      <c r="L28" s="113"/>
      <c r="M28" s="113"/>
      <c r="N28" s="113"/>
      <c r="O28" s="113"/>
      <c r="P28" s="113"/>
    </row>
    <row r="29" spans="1:16" ht="12" customHeight="1"/>
    <row r="30" spans="1:16" ht="29.25" customHeight="1">
      <c r="A30" s="25"/>
      <c r="B30" s="26"/>
      <c r="C30" s="114">
        <f t="shared" ref="C30:D30" ca="1" si="2">TODAY()</f>
        <v>45764</v>
      </c>
      <c r="D30" s="114">
        <f t="shared" ca="1" si="2"/>
        <v>45764</v>
      </c>
    </row>
    <row r="31" spans="1:16" ht="12" customHeight="1"/>
    <row r="32" spans="1:16" ht="29.25" customHeight="1">
      <c r="E32" s="103" t="str">
        <f>C3</f>
        <v/>
      </c>
      <c r="F32" s="103"/>
      <c r="G32" s="27" t="s">
        <v>282</v>
      </c>
      <c r="H32" s="115"/>
      <c r="I32" s="115"/>
      <c r="J32" s="115"/>
      <c r="K32" s="115"/>
      <c r="L32" s="115"/>
      <c r="M32" s="115"/>
      <c r="N32" s="115"/>
      <c r="O32" s="116" t="s">
        <v>241</v>
      </c>
      <c r="P32" s="116"/>
    </row>
    <row r="33" spans="1:16" ht="12" customHeight="1"/>
    <row r="34" spans="1:16" ht="29.25" customHeight="1">
      <c r="A34" s="113" t="s">
        <v>240</v>
      </c>
      <c r="B34" s="113"/>
      <c r="C34" s="113"/>
      <c r="D34" s="113"/>
      <c r="E34" s="113"/>
      <c r="F34" s="113"/>
      <c r="G34" s="113"/>
      <c r="H34" s="113"/>
      <c r="I34" s="113"/>
      <c r="J34" s="113"/>
      <c r="K34" s="113"/>
      <c r="L34" s="113"/>
      <c r="M34" s="113"/>
      <c r="N34" s="113"/>
      <c r="O34" s="113"/>
      <c r="P34" s="113"/>
    </row>
  </sheetData>
  <sheetProtection algorithmName="SHA-512" hashValue="Y00iug5MEKQ70dyS+OCnSDO/CN9vYnvr3Xc4PNY22/S/G2PQ/TnCVxUubA5POpRSpQycp6DDL5pQK2iawpAoqw==" saltValue="kOw6y+qK7gbGdzAhFr3lbA==" spinCount="100000" sheet="1" selectLockedCells="1"/>
  <mergeCells count="60">
    <mergeCell ref="H22:I22"/>
    <mergeCell ref="B23:C23"/>
    <mergeCell ref="H23:I23"/>
    <mergeCell ref="A18:A26"/>
    <mergeCell ref="B16:C16"/>
    <mergeCell ref="H16:I16"/>
    <mergeCell ref="B24:C24"/>
    <mergeCell ref="H24:I24"/>
    <mergeCell ref="B25:C25"/>
    <mergeCell ref="H25:I25"/>
    <mergeCell ref="B26:C26"/>
    <mergeCell ref="H26:I26"/>
    <mergeCell ref="A34:P34"/>
    <mergeCell ref="J18:P18"/>
    <mergeCell ref="B19:C19"/>
    <mergeCell ref="H19:I19"/>
    <mergeCell ref="B20:C20"/>
    <mergeCell ref="H20:I20"/>
    <mergeCell ref="B21:C21"/>
    <mergeCell ref="H21:I21"/>
    <mergeCell ref="A28:P28"/>
    <mergeCell ref="C30:D30"/>
    <mergeCell ref="E32:F32"/>
    <mergeCell ref="H32:N32"/>
    <mergeCell ref="O32:P32"/>
    <mergeCell ref="B18:C18"/>
    <mergeCell ref="G18:I18"/>
    <mergeCell ref="B22:C22"/>
    <mergeCell ref="A8:B8"/>
    <mergeCell ref="C8:E8"/>
    <mergeCell ref="J10:P10"/>
    <mergeCell ref="B11:C11"/>
    <mergeCell ref="H11:I11"/>
    <mergeCell ref="B10:C10"/>
    <mergeCell ref="G10:I10"/>
    <mergeCell ref="A10:A16"/>
    <mergeCell ref="B12:C12"/>
    <mergeCell ref="H12:I12"/>
    <mergeCell ref="B14:C14"/>
    <mergeCell ref="H14:I14"/>
    <mergeCell ref="B15:C15"/>
    <mergeCell ref="H15:I15"/>
    <mergeCell ref="B13:C13"/>
    <mergeCell ref="H13:I13"/>
    <mergeCell ref="A1:P1"/>
    <mergeCell ref="A3:B4"/>
    <mergeCell ref="C3:E4"/>
    <mergeCell ref="F3:G3"/>
    <mergeCell ref="H3:P3"/>
    <mergeCell ref="F4:F8"/>
    <mergeCell ref="H4:P4"/>
    <mergeCell ref="A5:B6"/>
    <mergeCell ref="D5:E5"/>
    <mergeCell ref="H5:P5"/>
    <mergeCell ref="C6:E6"/>
    <mergeCell ref="H6:P6"/>
    <mergeCell ref="A7:B7"/>
    <mergeCell ref="C7:E7"/>
    <mergeCell ref="G7:G8"/>
    <mergeCell ref="H7:P8"/>
  </mergeCells>
  <phoneticPr fontId="1"/>
  <dataValidations count="2">
    <dataValidation imeMode="off" allowBlank="1" showInputMessage="1" showErrorMessage="1" sqref="H6:P8" xr:uid="{00000000-0002-0000-0100-000000000000}"/>
    <dataValidation imeMode="fullKatakana" allowBlank="1" showInputMessage="1" showErrorMessage="1" sqref="E11:E16 E19:E26" xr:uid="{00000000-0002-0000-0100-000001000000}"/>
  </dataValidations>
  <pageMargins left="0.59055118110236227" right="0.59055118110236227" top="0.59055118110236227" bottom="0.59055118110236227" header="0.31496062992125984" footer="0.31496062992125984"/>
  <pageSetup paperSize="9" scale="63"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100-000002000000}">
          <x14:formula1>
            <xm:f>データベース!$H$2:$H$4</xm:f>
          </x14:formula1>
          <xm:sqref>F11:F16 F19:F26</xm:sqref>
        </x14:dataValidation>
        <x14:dataValidation type="list" allowBlank="1" showInputMessage="1" showErrorMessage="1" xr:uid="{00000000-0002-0000-0100-000003000000}">
          <x14:formula1>
            <xm:f>データベース!$I$2:$I$17</xm:f>
          </x14:formula1>
          <xm:sqref>K11:K16 K19:K26</xm:sqref>
        </x14:dataValidation>
        <x14:dataValidation type="list" allowBlank="1" showInputMessage="1" showErrorMessage="1" xr:uid="{00000000-0002-0000-0100-000004000000}">
          <x14:formula1>
            <xm:f>データベース!$L$2:$L$3</xm:f>
          </x14:formula1>
          <xm:sqref>H5:P5</xm:sqref>
        </x14:dataValidation>
        <x14:dataValidation type="list" allowBlank="1" showInputMessage="1" showErrorMessage="1" xr:uid="{00000000-0002-0000-0100-000005000000}">
          <x14:formula1>
            <xm:f>データベース!$A$2:$A$51</xm:f>
          </x14:formula1>
          <xm:sqref>H3:P3</xm:sqref>
        </x14:dataValidation>
        <x14:dataValidation type="list" allowBlank="1" showInputMessage="1" showErrorMessage="1" xr:uid="{00000000-0002-0000-0100-000006000000}">
          <x14:formula1>
            <xm:f>データベース!$K$2:$K$32</xm:f>
          </x14:formula1>
          <xm:sqref>O11:O16 O19:O26</xm:sqref>
        </x14:dataValidation>
        <x14:dataValidation type="list" allowBlank="1" showInputMessage="1" showErrorMessage="1" xr:uid="{00000000-0002-0000-0100-000007000000}">
          <x14:formula1>
            <xm:f>データベース!$J$2:$J$13</xm:f>
          </x14:formula1>
          <xm:sqref>M11:M16 M19:M26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9D2B7-A069-8A42-AFC5-CB33824CEB50}">
  <sheetPr>
    <tabColor theme="9" tint="0.39997558519241921"/>
    <pageSetUpPr fitToPage="1"/>
  </sheetPr>
  <dimension ref="A1:K26"/>
  <sheetViews>
    <sheetView zoomScaleNormal="100" zoomScaleSheetLayoutView="100" workbookViewId="0">
      <selection activeCell="D11" sqref="D11:K14"/>
    </sheetView>
  </sheetViews>
  <sheetFormatPr defaultColWidth="7.77734375" defaultRowHeight="37.5" customHeight="1"/>
  <cols>
    <col min="1" max="11" width="8.21875" style="34" customWidth="1"/>
    <col min="12" max="16384" width="7.77734375" style="34"/>
  </cols>
  <sheetData>
    <row r="1" spans="1:11" ht="37.5" customHeight="1" thickTop="1" thickBot="1">
      <c r="A1" s="123" t="s">
        <v>324</v>
      </c>
      <c r="B1" s="124"/>
    </row>
    <row r="2" spans="1:11" ht="37.5" customHeight="1" thickTop="1">
      <c r="A2" s="125" t="s">
        <v>325</v>
      </c>
      <c r="B2" s="125"/>
      <c r="C2" s="125"/>
      <c r="D2" s="125"/>
      <c r="E2" s="125"/>
      <c r="F2" s="125"/>
      <c r="G2" s="125"/>
      <c r="H2" s="125"/>
      <c r="I2" s="125"/>
      <c r="J2" s="125"/>
      <c r="K2" s="125"/>
    </row>
    <row r="3" spans="1:11" ht="37.5" customHeight="1">
      <c r="A3" s="125" t="s">
        <v>366</v>
      </c>
      <c r="B3" s="125"/>
      <c r="C3" s="125"/>
      <c r="D3" s="125"/>
      <c r="E3" s="125"/>
      <c r="F3" s="125"/>
      <c r="G3" s="125"/>
      <c r="H3" s="125"/>
      <c r="I3" s="125"/>
      <c r="J3" s="125"/>
      <c r="K3" s="125"/>
    </row>
    <row r="4" spans="1:11" ht="37.5" customHeight="1">
      <c r="A4" s="125" t="s">
        <v>368</v>
      </c>
      <c r="B4" s="125"/>
      <c r="C4" s="125"/>
      <c r="D4" s="125"/>
      <c r="E4" s="125"/>
      <c r="F4" s="125"/>
      <c r="G4" s="125"/>
      <c r="H4" s="125"/>
      <c r="I4" s="125"/>
      <c r="J4" s="125"/>
      <c r="K4" s="125"/>
    </row>
    <row r="5" spans="1:11" ht="37.5" customHeight="1">
      <c r="A5" s="35"/>
      <c r="B5" s="35"/>
      <c r="C5" s="35"/>
      <c r="D5" s="35"/>
      <c r="E5" s="35"/>
      <c r="F5" s="35"/>
      <c r="G5" s="35"/>
      <c r="H5" s="35"/>
      <c r="I5" s="35"/>
      <c r="J5" s="35"/>
      <c r="K5" s="35"/>
    </row>
    <row r="6" spans="1:11" ht="37.5" customHeight="1">
      <c r="A6" s="126" t="s">
        <v>326</v>
      </c>
      <c r="B6" s="126"/>
      <c r="C6" s="126"/>
      <c r="D6" s="126"/>
      <c r="E6" s="126"/>
      <c r="F6" s="126"/>
      <c r="G6" s="126"/>
      <c r="H6" s="126"/>
      <c r="I6" s="126"/>
      <c r="J6" s="126"/>
      <c r="K6" s="126"/>
    </row>
    <row r="8" spans="1:11" ht="37.5" customHeight="1">
      <c r="A8" s="121" t="s">
        <v>327</v>
      </c>
      <c r="B8" s="121"/>
      <c r="C8" s="121"/>
      <c r="D8" s="122"/>
      <c r="E8" s="122"/>
      <c r="F8" s="122"/>
      <c r="G8" s="127"/>
      <c r="H8" s="128" t="s">
        <v>328</v>
      </c>
      <c r="I8" s="129"/>
      <c r="J8" s="129"/>
      <c r="K8" s="129"/>
    </row>
    <row r="9" spans="1:11" ht="37.5" customHeight="1">
      <c r="A9" s="121" t="s">
        <v>329</v>
      </c>
      <c r="B9" s="121"/>
      <c r="C9" s="121"/>
      <c r="D9" s="122"/>
      <c r="E9" s="122"/>
      <c r="F9" s="122"/>
      <c r="G9" s="122"/>
      <c r="H9" s="127"/>
      <c r="I9" s="130" t="s">
        <v>330</v>
      </c>
      <c r="J9" s="131"/>
      <c r="K9" s="131"/>
    </row>
    <row r="10" spans="1:11" ht="37.5" customHeight="1">
      <c r="A10" s="121"/>
      <c r="B10" s="121"/>
      <c r="C10" s="121"/>
      <c r="D10" s="122"/>
      <c r="E10" s="122"/>
      <c r="F10" s="122"/>
      <c r="G10" s="122"/>
      <c r="H10" s="127"/>
      <c r="I10" s="130" t="s">
        <v>331</v>
      </c>
      <c r="J10" s="131"/>
      <c r="K10" s="131"/>
    </row>
    <row r="11" spans="1:11" ht="37.5" customHeight="1">
      <c r="A11" s="121" t="s">
        <v>332</v>
      </c>
      <c r="B11" s="121"/>
      <c r="C11" s="121"/>
      <c r="D11" s="122"/>
      <c r="E11" s="122"/>
      <c r="F11" s="122"/>
      <c r="G11" s="122"/>
      <c r="H11" s="122"/>
      <c r="I11" s="122"/>
      <c r="J11" s="122"/>
      <c r="K11" s="122"/>
    </row>
    <row r="12" spans="1:11" ht="37.5" customHeight="1">
      <c r="A12" s="121"/>
      <c r="B12" s="121"/>
      <c r="C12" s="121"/>
      <c r="D12" s="122"/>
      <c r="E12" s="122"/>
      <c r="F12" s="122"/>
      <c r="G12" s="122"/>
      <c r="H12" s="122"/>
      <c r="I12" s="122"/>
      <c r="J12" s="122"/>
      <c r="K12" s="122"/>
    </row>
    <row r="13" spans="1:11" ht="37.5" customHeight="1">
      <c r="A13" s="121"/>
      <c r="B13" s="121"/>
      <c r="C13" s="121"/>
      <c r="D13" s="122"/>
      <c r="E13" s="122"/>
      <c r="F13" s="122"/>
      <c r="G13" s="122"/>
      <c r="H13" s="122"/>
      <c r="I13" s="122"/>
      <c r="J13" s="122"/>
      <c r="K13" s="122"/>
    </row>
    <row r="14" spans="1:11" ht="37.5" customHeight="1">
      <c r="A14" s="121"/>
      <c r="B14" s="121"/>
      <c r="C14" s="121"/>
      <c r="D14" s="122"/>
      <c r="E14" s="122"/>
      <c r="F14" s="122"/>
      <c r="G14" s="122"/>
      <c r="H14" s="122"/>
      <c r="I14" s="122"/>
      <c r="J14" s="122"/>
      <c r="K14" s="122"/>
    </row>
    <row r="15" spans="1:11" ht="37.5" customHeight="1">
      <c r="A15" s="35"/>
      <c r="B15" s="35"/>
      <c r="C15" s="35"/>
      <c r="D15" s="35"/>
      <c r="E15" s="35"/>
      <c r="F15" s="35"/>
      <c r="G15" s="35"/>
      <c r="H15" s="35"/>
      <c r="I15" s="35"/>
      <c r="J15" s="35"/>
      <c r="K15" s="35"/>
    </row>
    <row r="17" spans="1:11" ht="37.5" customHeight="1">
      <c r="A17" s="119" t="s">
        <v>333</v>
      </c>
      <c r="B17" s="119"/>
      <c r="C17" s="119"/>
      <c r="D17" s="119"/>
      <c r="E17" s="119"/>
      <c r="F17" s="119"/>
      <c r="G17" s="119"/>
      <c r="H17" s="119"/>
      <c r="I17" s="119"/>
      <c r="J17" s="119"/>
      <c r="K17" s="119"/>
    </row>
    <row r="18" spans="1:11" ht="37.5" customHeight="1">
      <c r="A18" s="37"/>
      <c r="B18" s="37"/>
      <c r="C18" s="37"/>
      <c r="D18" s="37"/>
      <c r="E18" s="37"/>
      <c r="F18" s="37"/>
      <c r="G18" s="37"/>
      <c r="H18" s="37"/>
      <c r="I18" s="37"/>
      <c r="J18" s="37"/>
      <c r="K18" s="37"/>
    </row>
    <row r="19" spans="1:11" ht="37.5" customHeight="1">
      <c r="A19" s="120">
        <f ca="1">(TODAY())</f>
        <v>45764</v>
      </c>
      <c r="B19" s="120"/>
      <c r="C19" s="120"/>
      <c r="D19" s="120"/>
      <c r="E19" s="120"/>
      <c r="F19" s="38"/>
      <c r="G19" s="38"/>
      <c r="H19" s="37"/>
      <c r="I19" s="37"/>
      <c r="J19" s="37"/>
      <c r="K19" s="37"/>
    </row>
    <row r="20" spans="1:11" ht="37.5" customHeight="1">
      <c r="A20" s="37"/>
      <c r="B20" s="37"/>
      <c r="C20" s="37"/>
      <c r="D20" s="37"/>
      <c r="E20" s="37"/>
      <c r="F20" s="37"/>
      <c r="G20" s="37"/>
      <c r="H20" s="37"/>
      <c r="I20" s="37"/>
      <c r="J20" s="37"/>
      <c r="K20" s="37"/>
    </row>
    <row r="21" spans="1:11" ht="37.5" customHeight="1">
      <c r="A21" s="118"/>
      <c r="B21" s="118"/>
      <c r="C21" s="118"/>
      <c r="D21" s="117" t="s">
        <v>328</v>
      </c>
      <c r="E21" s="117"/>
      <c r="F21" s="117" t="s">
        <v>334</v>
      </c>
      <c r="G21" s="117"/>
      <c r="H21" s="118"/>
      <c r="I21" s="118"/>
      <c r="J21" s="118"/>
      <c r="K21" s="39" t="s">
        <v>335</v>
      </c>
    </row>
    <row r="22" spans="1:11" ht="20.25" customHeight="1">
      <c r="A22" s="36"/>
      <c r="B22" s="36"/>
      <c r="C22" s="36"/>
      <c r="D22" s="36"/>
      <c r="E22" s="36"/>
      <c r="F22" s="40"/>
      <c r="G22" s="40"/>
      <c r="H22" s="40"/>
      <c r="I22" s="40"/>
      <c r="J22" s="40"/>
      <c r="K22" s="40"/>
    </row>
    <row r="23" spans="1:11" ht="37.5" customHeight="1">
      <c r="A23" s="37"/>
      <c r="B23" s="37"/>
      <c r="C23" s="37"/>
      <c r="D23" s="37"/>
      <c r="E23" s="37"/>
      <c r="F23" s="117" t="s">
        <v>336</v>
      </c>
      <c r="G23" s="117"/>
      <c r="H23" s="118"/>
      <c r="I23" s="118"/>
      <c r="J23" s="118"/>
      <c r="K23" s="39" t="s">
        <v>335</v>
      </c>
    </row>
    <row r="24" spans="1:11" ht="20.25" customHeight="1">
      <c r="A24" s="37"/>
      <c r="B24" s="37"/>
      <c r="C24" s="37"/>
      <c r="D24" s="37"/>
      <c r="E24" s="37"/>
      <c r="F24" s="40"/>
      <c r="G24" s="40"/>
      <c r="H24" s="40"/>
      <c r="I24" s="40"/>
      <c r="J24" s="40"/>
      <c r="K24" s="40"/>
    </row>
    <row r="25" spans="1:11" ht="37.5" customHeight="1">
      <c r="A25" s="117" t="s">
        <v>337</v>
      </c>
      <c r="B25" s="117"/>
      <c r="C25" s="117"/>
      <c r="D25" s="117"/>
      <c r="E25" s="117"/>
      <c r="F25" s="117"/>
      <c r="G25" s="118"/>
      <c r="H25" s="118"/>
      <c r="I25" s="118"/>
      <c r="J25" s="118"/>
      <c r="K25" s="39" t="s">
        <v>335</v>
      </c>
    </row>
    <row r="26" spans="1:11" ht="37.5" customHeight="1">
      <c r="A26" s="36"/>
      <c r="B26" s="36"/>
      <c r="C26" s="37"/>
      <c r="D26" s="36"/>
      <c r="E26" s="36"/>
      <c r="F26" s="36"/>
      <c r="G26" s="36"/>
      <c r="H26" s="36"/>
      <c r="I26" s="36"/>
      <c r="J26" s="36"/>
      <c r="K26" s="37"/>
    </row>
  </sheetData>
  <sheetProtection algorithmName="SHA-512" hashValue="Ak7F/JcWdb9H5Rz7LWWq32qAciwIr4HESGVGoz9RYN86Gn/6EVootKhp9wSS+Ad5jyXU80uTfWwKtXmhggvEUw==" saltValue="ZKgccgKQhvTIPtl2eLIiIw==" spinCount="100000" sheet="1" objects="1" scenarios="1" formatCells="0" selectLockedCells="1"/>
  <mergeCells count="25">
    <mergeCell ref="A11:C14"/>
    <mergeCell ref="D11:K14"/>
    <mergeCell ref="A1:B1"/>
    <mergeCell ref="A2:K2"/>
    <mergeCell ref="A3:K3"/>
    <mergeCell ref="A4:K4"/>
    <mergeCell ref="A6:K6"/>
    <mergeCell ref="A8:C8"/>
    <mergeCell ref="D8:G8"/>
    <mergeCell ref="H8:K8"/>
    <mergeCell ref="A9:C10"/>
    <mergeCell ref="D9:H9"/>
    <mergeCell ref="I9:K9"/>
    <mergeCell ref="D10:H10"/>
    <mergeCell ref="I10:K10"/>
    <mergeCell ref="F23:G23"/>
    <mergeCell ref="H23:J23"/>
    <mergeCell ref="A25:F25"/>
    <mergeCell ref="G25:J25"/>
    <mergeCell ref="A17:K17"/>
    <mergeCell ref="A19:E19"/>
    <mergeCell ref="A21:C21"/>
    <mergeCell ref="D21:E21"/>
    <mergeCell ref="F21:G21"/>
    <mergeCell ref="H21:J21"/>
  </mergeCells>
  <phoneticPr fontId="1"/>
  <printOptions horizontalCentered="1" verticalCentered="1"/>
  <pageMargins left="0.25" right="0.25" top="0.75" bottom="0.75" header="0.3" footer="0.3"/>
  <pageSetup paperSize="9" scale="82"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B941-F53F-3A45-91F2-32C447066100}">
  <sheetPr>
    <tabColor theme="9" tint="0.39997558519241921"/>
    <pageSetUpPr fitToPage="1"/>
  </sheetPr>
  <dimension ref="B1:CU23"/>
  <sheetViews>
    <sheetView workbookViewId="0">
      <selection activeCell="M7" sqref="M7:BO7"/>
    </sheetView>
  </sheetViews>
  <sheetFormatPr defaultColWidth="1" defaultRowHeight="18.75" customHeight="1"/>
  <cols>
    <col min="1" max="1" width="2.77734375" style="41" customWidth="1"/>
    <col min="2" max="98" width="1.21875" style="41" customWidth="1"/>
    <col min="99" max="16384" width="1" style="41"/>
  </cols>
  <sheetData>
    <row r="1" spans="2:99" ht="33" customHeight="1" thickTop="1" thickBot="1">
      <c r="B1" s="168" t="s">
        <v>338</v>
      </c>
      <c r="C1" s="169"/>
      <c r="D1" s="169"/>
      <c r="E1" s="169"/>
      <c r="F1" s="169"/>
      <c r="G1" s="169"/>
      <c r="H1" s="169"/>
      <c r="I1" s="169"/>
      <c r="J1" s="170"/>
    </row>
    <row r="2" spans="2:99" ht="15" customHeight="1" thickTop="1"/>
    <row r="3" spans="2:99" s="42" customFormat="1" ht="30" customHeight="1">
      <c r="B3" s="171" t="s">
        <v>367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row>
    <row r="4" spans="2:99" ht="6" customHeight="1">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row>
    <row r="5" spans="2:99" ht="52.9" customHeight="1" thickBot="1">
      <c r="B5" s="172" t="s">
        <v>339</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row>
    <row r="6" spans="2:99" ht="18.75" customHeight="1" thickTop="1"/>
    <row r="7" spans="2:99" ht="40.15" customHeight="1">
      <c r="B7" s="163" t="s">
        <v>340</v>
      </c>
      <c r="C7" s="164"/>
      <c r="D7" s="164"/>
      <c r="E7" s="164"/>
      <c r="F7" s="164"/>
      <c r="G7" s="164"/>
      <c r="H7" s="164"/>
      <c r="I7" s="164"/>
      <c r="J7" s="164"/>
      <c r="K7" s="164"/>
      <c r="L7" s="164"/>
      <c r="M7" s="173"/>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5"/>
      <c r="BP7" s="163" t="s">
        <v>341</v>
      </c>
      <c r="BQ7" s="164"/>
      <c r="BR7" s="164"/>
      <c r="BS7" s="164"/>
      <c r="BT7" s="164"/>
      <c r="BU7" s="164"/>
      <c r="BV7" s="164"/>
      <c r="BW7" s="164"/>
      <c r="BX7" s="164"/>
      <c r="BY7" s="164"/>
      <c r="BZ7" s="164"/>
      <c r="CA7" s="176"/>
      <c r="CB7" s="177"/>
      <c r="CC7" s="177"/>
      <c r="CD7" s="177"/>
      <c r="CE7" s="177"/>
      <c r="CF7" s="177"/>
      <c r="CG7" s="177"/>
      <c r="CH7" s="177"/>
      <c r="CI7" s="177"/>
      <c r="CJ7" s="177"/>
      <c r="CK7" s="177"/>
      <c r="CL7" s="177"/>
      <c r="CM7" s="177"/>
      <c r="CN7" s="177"/>
      <c r="CO7" s="177"/>
      <c r="CP7" s="177"/>
      <c r="CQ7" s="177"/>
      <c r="CR7" s="178" t="s">
        <v>342</v>
      </c>
      <c r="CS7" s="178"/>
      <c r="CT7" s="179"/>
    </row>
    <row r="8" spans="2:99" ht="18.75" customHeight="1">
      <c r="BQ8" s="44" t="s">
        <v>343</v>
      </c>
      <c r="BR8" s="44"/>
      <c r="BS8" s="44"/>
      <c r="BT8" s="44"/>
      <c r="BU8" s="44"/>
      <c r="BV8" s="44"/>
      <c r="BW8" s="161"/>
      <c r="BX8" s="161"/>
      <c r="BY8" s="161"/>
      <c r="BZ8" s="161"/>
      <c r="CA8" s="161"/>
      <c r="CB8" s="161"/>
      <c r="CC8" s="162" t="s">
        <v>344</v>
      </c>
      <c r="CD8" s="162"/>
      <c r="CE8" s="161"/>
      <c r="CF8" s="161"/>
      <c r="CG8" s="161"/>
      <c r="CH8" s="161"/>
      <c r="CI8" s="161"/>
      <c r="CJ8" s="161"/>
      <c r="CK8" s="162" t="s">
        <v>344</v>
      </c>
      <c r="CL8" s="162"/>
      <c r="CM8" s="161"/>
      <c r="CN8" s="161"/>
      <c r="CO8" s="161"/>
      <c r="CP8" s="161"/>
      <c r="CQ8" s="161"/>
      <c r="CR8" s="161"/>
      <c r="CS8" s="45" t="s">
        <v>345</v>
      </c>
    </row>
    <row r="9" spans="2:99" ht="18.75" customHeight="1">
      <c r="B9" s="46" t="s">
        <v>346</v>
      </c>
      <c r="C9" s="45"/>
    </row>
    <row r="10" spans="2:99" ht="37.5" customHeight="1">
      <c r="B10" s="163" t="s">
        <v>347</v>
      </c>
      <c r="C10" s="164"/>
      <c r="D10" s="164"/>
      <c r="E10" s="164"/>
      <c r="F10" s="164"/>
      <c r="G10" s="164"/>
      <c r="H10" s="164"/>
      <c r="I10" s="164"/>
      <c r="J10" s="164"/>
      <c r="K10" s="164"/>
      <c r="L10" s="164"/>
      <c r="M10" s="165" t="s">
        <v>348</v>
      </c>
      <c r="N10" s="166"/>
      <c r="O10" s="166"/>
      <c r="P10" s="166"/>
      <c r="Q10" s="166"/>
      <c r="R10" s="166"/>
      <c r="S10" s="166"/>
      <c r="T10" s="166"/>
      <c r="U10" s="166"/>
      <c r="V10" s="166"/>
      <c r="W10" s="166"/>
      <c r="X10" s="166"/>
      <c r="Y10" s="166"/>
      <c r="Z10" s="166"/>
      <c r="AA10" s="166" t="s">
        <v>349</v>
      </c>
      <c r="AB10" s="166"/>
      <c r="AC10" s="166"/>
      <c r="AD10" s="166"/>
      <c r="AE10" s="166"/>
      <c r="AF10" s="166"/>
      <c r="AG10" s="166"/>
      <c r="AH10" s="166"/>
      <c r="AI10" s="166"/>
      <c r="AJ10" s="166"/>
      <c r="AK10" s="166"/>
      <c r="AL10" s="166"/>
      <c r="AM10" s="166"/>
      <c r="AN10" s="166"/>
      <c r="AO10" s="166" t="s">
        <v>350</v>
      </c>
      <c r="AP10" s="166"/>
      <c r="AQ10" s="166"/>
      <c r="AR10" s="166"/>
      <c r="AS10" s="166"/>
      <c r="AT10" s="166"/>
      <c r="AU10" s="166"/>
      <c r="AV10" s="166"/>
      <c r="AW10" s="166"/>
      <c r="AX10" s="166"/>
      <c r="AY10" s="166"/>
      <c r="AZ10" s="166"/>
      <c r="BA10" s="166"/>
      <c r="BB10" s="166"/>
      <c r="BC10" s="166" t="s">
        <v>351</v>
      </c>
      <c r="BD10" s="166"/>
      <c r="BE10" s="166"/>
      <c r="BF10" s="166"/>
      <c r="BG10" s="166"/>
      <c r="BH10" s="166"/>
      <c r="BI10" s="166"/>
      <c r="BJ10" s="166"/>
      <c r="BK10" s="166"/>
      <c r="BL10" s="166"/>
      <c r="BM10" s="166"/>
      <c r="BN10" s="166"/>
      <c r="BO10" s="166"/>
      <c r="BP10" s="167"/>
    </row>
    <row r="12" spans="2:99" ht="18.75" customHeight="1">
      <c r="B12" s="46" t="s">
        <v>352</v>
      </c>
    </row>
    <row r="13" spans="2:99" ht="15" customHeight="1">
      <c r="B13" s="142" t="s">
        <v>353</v>
      </c>
      <c r="C13" s="148"/>
      <c r="D13" s="148"/>
      <c r="E13" s="148"/>
      <c r="F13" s="148"/>
      <c r="G13" s="148"/>
      <c r="H13" s="148"/>
      <c r="I13" s="148"/>
      <c r="J13" s="148"/>
      <c r="K13" s="148"/>
      <c r="L13" s="148"/>
      <c r="M13" s="148"/>
      <c r="N13" s="47" t="s">
        <v>354</v>
      </c>
      <c r="O13" s="48"/>
      <c r="P13" s="48"/>
      <c r="Q13" s="48"/>
      <c r="R13" s="48"/>
      <c r="S13" s="48"/>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44"/>
      <c r="AQ13" s="44"/>
      <c r="AR13" s="44"/>
      <c r="AS13" s="44"/>
      <c r="AT13" s="44"/>
      <c r="AU13" s="49"/>
      <c r="AV13" s="152" t="s">
        <v>355</v>
      </c>
      <c r="AW13" s="153"/>
      <c r="AX13" s="153"/>
      <c r="AY13" s="153"/>
      <c r="AZ13" s="154"/>
      <c r="BA13" s="143" t="s">
        <v>356</v>
      </c>
      <c r="BB13" s="148"/>
      <c r="BC13" s="148"/>
      <c r="BD13" s="148"/>
      <c r="BE13" s="148"/>
      <c r="BF13" s="148"/>
      <c r="BG13" s="148"/>
      <c r="BH13" s="148"/>
      <c r="BI13" s="148"/>
      <c r="BJ13" s="148"/>
      <c r="BK13" s="148"/>
      <c r="BL13" s="148"/>
      <c r="BM13" s="47" t="s">
        <v>354</v>
      </c>
      <c r="BN13" s="48"/>
      <c r="BO13" s="48"/>
      <c r="BP13" s="48"/>
      <c r="BQ13" s="48"/>
      <c r="BR13" s="48"/>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44"/>
      <c r="CP13" s="44"/>
      <c r="CQ13" s="44"/>
      <c r="CR13" s="44"/>
      <c r="CS13" s="44"/>
      <c r="CT13" s="49"/>
      <c r="CU13" s="45"/>
    </row>
    <row r="14" spans="2:99" ht="37.5" customHeight="1">
      <c r="B14" s="149"/>
      <c r="C14" s="150"/>
      <c r="D14" s="150"/>
      <c r="E14" s="150"/>
      <c r="F14" s="150"/>
      <c r="G14" s="150"/>
      <c r="H14" s="150"/>
      <c r="I14" s="150"/>
      <c r="J14" s="150"/>
      <c r="K14" s="150"/>
      <c r="L14" s="150"/>
      <c r="M14" s="150"/>
      <c r="N14" s="158"/>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60"/>
      <c r="AV14" s="155"/>
      <c r="AW14" s="156"/>
      <c r="AX14" s="156"/>
      <c r="AY14" s="156"/>
      <c r="AZ14" s="157"/>
      <c r="BA14" s="150"/>
      <c r="BB14" s="150"/>
      <c r="BC14" s="150"/>
      <c r="BD14" s="150"/>
      <c r="BE14" s="150"/>
      <c r="BF14" s="150"/>
      <c r="BG14" s="150"/>
      <c r="BH14" s="150"/>
      <c r="BI14" s="150"/>
      <c r="BJ14" s="150"/>
      <c r="BK14" s="150"/>
      <c r="BL14" s="150"/>
      <c r="BM14" s="158"/>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60"/>
      <c r="CU14" s="50"/>
    </row>
    <row r="15" spans="2:99" ht="37.5" customHeight="1">
      <c r="B15" s="142" t="s">
        <v>357</v>
      </c>
      <c r="C15" s="143"/>
      <c r="D15" s="143"/>
      <c r="E15" s="143"/>
      <c r="F15" s="143"/>
      <c r="G15" s="143"/>
      <c r="H15" s="143"/>
      <c r="I15" s="143"/>
      <c r="J15" s="143"/>
      <c r="K15" s="143"/>
      <c r="L15" s="143"/>
      <c r="M15" s="143"/>
      <c r="N15" s="143"/>
      <c r="O15" s="143"/>
      <c r="P15" s="143"/>
      <c r="Q15" s="143"/>
      <c r="R15" s="143"/>
      <c r="S15" s="143"/>
      <c r="T15" s="143"/>
      <c r="U15" s="143"/>
      <c r="V15" s="144"/>
      <c r="W15" s="145"/>
      <c r="X15" s="146"/>
      <c r="Y15" s="146"/>
      <c r="Z15" s="146"/>
      <c r="AA15" s="146"/>
      <c r="AB15" s="146"/>
      <c r="AC15" s="146"/>
      <c r="AD15" s="146"/>
      <c r="AE15" s="146"/>
      <c r="AF15" s="147" t="s">
        <v>344</v>
      </c>
      <c r="AG15" s="147"/>
      <c r="AH15" s="147"/>
      <c r="AI15" s="145"/>
      <c r="AJ15" s="146"/>
      <c r="AK15" s="146"/>
      <c r="AL15" s="146"/>
      <c r="AM15" s="146"/>
      <c r="AN15" s="146"/>
      <c r="AO15" s="146"/>
      <c r="AP15" s="146"/>
      <c r="AQ15" s="146"/>
      <c r="AR15" s="147" t="s">
        <v>344</v>
      </c>
      <c r="AS15" s="147"/>
      <c r="AT15" s="147"/>
      <c r="AU15" s="145"/>
      <c r="AV15" s="146"/>
      <c r="AW15" s="146"/>
      <c r="AX15" s="146"/>
      <c r="AY15" s="146"/>
      <c r="AZ15" s="146"/>
      <c r="BA15" s="146"/>
      <c r="BB15" s="146"/>
      <c r="BC15" s="146"/>
      <c r="BD15" s="135"/>
      <c r="BE15" s="136"/>
      <c r="BF15" s="136"/>
      <c r="BG15" s="136"/>
      <c r="BH15" s="136"/>
      <c r="BI15" s="136"/>
      <c r="BJ15" s="136"/>
      <c r="BK15" s="136"/>
      <c r="BL15" s="136"/>
      <c r="BM15" s="136"/>
      <c r="BN15" s="136"/>
      <c r="BO15" s="136"/>
      <c r="BP15" s="136"/>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row>
    <row r="16" spans="2:99" ht="18.75" customHeight="1">
      <c r="B16" s="51"/>
      <c r="C16" s="52" t="s">
        <v>358</v>
      </c>
      <c r="D16" s="53"/>
      <c r="E16" s="53"/>
      <c r="F16" s="53"/>
      <c r="G16" s="53"/>
      <c r="H16" s="53"/>
      <c r="I16" s="53"/>
      <c r="J16" s="53"/>
      <c r="K16" s="53"/>
      <c r="L16" s="53"/>
      <c r="M16" s="53"/>
      <c r="N16" s="53"/>
      <c r="O16" s="53"/>
      <c r="P16" s="53"/>
      <c r="Q16" s="54"/>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2"/>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5"/>
    </row>
    <row r="17" spans="2:98" ht="52.5" customHeight="1">
      <c r="B17" s="56"/>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9"/>
    </row>
    <row r="18" spans="2:98" ht="30" customHeight="1"/>
    <row r="19" spans="2:98" ht="18.75" customHeight="1">
      <c r="B19" s="57"/>
      <c r="C19" s="57"/>
      <c r="D19" s="57" t="s">
        <v>359</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row>
    <row r="20" spans="2:98" ht="7.5" customHeight="1"/>
    <row r="21" spans="2:98" ht="30" customHeight="1">
      <c r="E21" s="58"/>
      <c r="F21" s="140" t="s">
        <v>360</v>
      </c>
      <c r="G21" s="140"/>
      <c r="H21" s="140"/>
      <c r="I21" s="140"/>
      <c r="J21" s="140"/>
      <c r="K21" s="141"/>
      <c r="L21" s="141"/>
      <c r="M21" s="141"/>
      <c r="N21" s="141"/>
      <c r="O21" s="140" t="s">
        <v>361</v>
      </c>
      <c r="P21" s="140"/>
      <c r="Q21" s="140"/>
      <c r="R21" s="141"/>
      <c r="S21" s="141"/>
      <c r="T21" s="141"/>
      <c r="U21" s="141"/>
      <c r="V21" s="140" t="s">
        <v>362</v>
      </c>
      <c r="W21" s="140"/>
      <c r="X21" s="140"/>
      <c r="Y21" s="141"/>
      <c r="Z21" s="141"/>
      <c r="AA21" s="141"/>
      <c r="AB21" s="141"/>
      <c r="AC21" s="140" t="s">
        <v>363</v>
      </c>
      <c r="AD21" s="140"/>
      <c r="AE21" s="140"/>
      <c r="AF21" s="59"/>
      <c r="AG21" s="132" t="s">
        <v>364</v>
      </c>
      <c r="AH21" s="132"/>
      <c r="AI21" s="132"/>
      <c r="AJ21" s="132"/>
      <c r="AK21" s="132"/>
      <c r="AL21" s="132"/>
      <c r="AM21" s="133" t="str">
        <f>IF(AI7="","",AI7&amp;"長")</f>
        <v/>
      </c>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2" t="s">
        <v>365</v>
      </c>
      <c r="BP21" s="132"/>
      <c r="BQ21" s="132"/>
      <c r="BR21" s="132"/>
      <c r="BS21" s="132"/>
      <c r="BT21" s="132"/>
      <c r="BU21" s="133"/>
      <c r="BV21" s="133"/>
      <c r="BW21" s="133"/>
      <c r="BX21" s="133"/>
      <c r="BY21" s="133"/>
      <c r="BZ21" s="133"/>
      <c r="CA21" s="133"/>
      <c r="CB21" s="133"/>
      <c r="CC21" s="133"/>
      <c r="CD21" s="133"/>
      <c r="CE21" s="133"/>
      <c r="CF21" s="133"/>
      <c r="CG21" s="133"/>
      <c r="CH21" s="133"/>
      <c r="CI21" s="133"/>
      <c r="CJ21" s="133"/>
      <c r="CK21" s="133"/>
      <c r="CL21" s="133"/>
      <c r="CM21" s="133"/>
      <c r="CN21" s="134" t="s">
        <v>342</v>
      </c>
      <c r="CO21" s="134"/>
      <c r="CP21" s="134"/>
      <c r="CQ21" s="58"/>
    </row>
    <row r="22" spans="2:98" ht="11.25" customHeight="1"/>
    <row r="23" spans="2:98" ht="11.25" customHeight="1"/>
  </sheetData>
  <sheetProtection algorithmName="SHA-512" hashValue="yKH9FNeJhyP44WKPouQ2zZ+6c9ryy9oOO6irP2dRmOgPIT0lF2qc8SCZ6hk3Q9q50q6x6h04xPdyQArYTuVo1Q==" saltValue="Zz1FNyIxFGU87YX9oA6O+g==" spinCount="100000" sheet="1" scenarios="1" formatCells="0" selectLockedCells="1"/>
  <mergeCells count="46">
    <mergeCell ref="B1:J1"/>
    <mergeCell ref="B3:CT3"/>
    <mergeCell ref="B5:CT5"/>
    <mergeCell ref="B7:L7"/>
    <mergeCell ref="M7:BO7"/>
    <mergeCell ref="BP7:BZ7"/>
    <mergeCell ref="CA7:CQ7"/>
    <mergeCell ref="CR7:CT7"/>
    <mergeCell ref="B10:L10"/>
    <mergeCell ref="M10:Z10"/>
    <mergeCell ref="AA10:AN10"/>
    <mergeCell ref="AO10:BB10"/>
    <mergeCell ref="BC10:BP10"/>
    <mergeCell ref="BW8:CB8"/>
    <mergeCell ref="CC8:CD8"/>
    <mergeCell ref="CE8:CJ8"/>
    <mergeCell ref="CK8:CL8"/>
    <mergeCell ref="CM8:CR8"/>
    <mergeCell ref="B13:M14"/>
    <mergeCell ref="T13:AO13"/>
    <mergeCell ref="AV13:AZ14"/>
    <mergeCell ref="BA13:BL14"/>
    <mergeCell ref="BS13:CN13"/>
    <mergeCell ref="N14:AU14"/>
    <mergeCell ref="BM14:CT14"/>
    <mergeCell ref="BD15:BP15"/>
    <mergeCell ref="BQ15:CT15"/>
    <mergeCell ref="C17:CT17"/>
    <mergeCell ref="F21:J21"/>
    <mergeCell ref="K21:N21"/>
    <mergeCell ref="O21:Q21"/>
    <mergeCell ref="R21:U21"/>
    <mergeCell ref="V21:X21"/>
    <mergeCell ref="Y21:AB21"/>
    <mergeCell ref="AC21:AE21"/>
    <mergeCell ref="B15:V15"/>
    <mergeCell ref="W15:AE15"/>
    <mergeCell ref="AF15:AH15"/>
    <mergeCell ref="AI15:AQ15"/>
    <mergeCell ref="AR15:AT15"/>
    <mergeCell ref="AU15:BC15"/>
    <mergeCell ref="AG21:AL21"/>
    <mergeCell ref="AM21:BN21"/>
    <mergeCell ref="BO21:BT21"/>
    <mergeCell ref="BU21:CM21"/>
    <mergeCell ref="CN21:CP21"/>
  </mergeCells>
  <phoneticPr fontId="1"/>
  <pageMargins left="0.25" right="0.25" top="0.75" bottom="0.75" header="0.3" footer="0.3"/>
  <pageSetup paperSize="9"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51"/>
  <sheetViews>
    <sheetView topLeftCell="A15" workbookViewId="0">
      <selection activeCell="B47" sqref="B47"/>
    </sheetView>
  </sheetViews>
  <sheetFormatPr defaultColWidth="10.5546875" defaultRowHeight="14.25"/>
  <cols>
    <col min="1" max="1" width="9.44140625" style="1" customWidth="1"/>
    <col min="2" max="2" width="36.5546875" style="1" customWidth="1"/>
    <col min="3" max="3" width="12.5546875" style="1" customWidth="1"/>
    <col min="4" max="4" width="35.5546875" style="1" customWidth="1"/>
    <col min="5" max="6" width="12.5546875" style="1" customWidth="1"/>
    <col min="7" max="18" width="10.5546875" style="1"/>
    <col min="19" max="19" width="14.44140625" style="1" customWidth="1"/>
    <col min="20" max="16384" width="10.5546875" style="1"/>
  </cols>
  <sheetData>
    <row r="1" spans="1:19">
      <c r="A1" s="1" t="s">
        <v>14</v>
      </c>
      <c r="B1" s="1" t="s">
        <v>0</v>
      </c>
      <c r="C1" s="1" t="s">
        <v>11</v>
      </c>
      <c r="D1" s="1" t="s">
        <v>12</v>
      </c>
      <c r="E1" s="1" t="s">
        <v>13</v>
      </c>
      <c r="F1" s="1" t="s">
        <v>32</v>
      </c>
      <c r="H1" s="1" t="s">
        <v>2</v>
      </c>
      <c r="I1" s="1" t="s">
        <v>6</v>
      </c>
      <c r="J1" s="1" t="s">
        <v>5</v>
      </c>
      <c r="K1" s="1" t="s">
        <v>7</v>
      </c>
      <c r="L1" s="1" t="s">
        <v>231</v>
      </c>
      <c r="N1" s="1" t="s">
        <v>284</v>
      </c>
      <c r="O1" s="1" t="s">
        <v>285</v>
      </c>
      <c r="P1" s="1" t="s">
        <v>286</v>
      </c>
      <c r="Q1" s="1" t="s">
        <v>287</v>
      </c>
      <c r="R1" s="1" t="s">
        <v>288</v>
      </c>
      <c r="S1" s="1" t="s">
        <v>289</v>
      </c>
    </row>
    <row r="2" spans="1:19">
      <c r="A2" s="1">
        <v>1</v>
      </c>
      <c r="B2" s="2" t="s">
        <v>246</v>
      </c>
      <c r="C2" s="1" t="s">
        <v>164</v>
      </c>
      <c r="D2" s="2" t="s">
        <v>165</v>
      </c>
      <c r="E2" s="1" t="s">
        <v>166</v>
      </c>
      <c r="F2" s="1" t="s">
        <v>167</v>
      </c>
      <c r="H2" s="1">
        <v>1</v>
      </c>
      <c r="I2" s="1">
        <v>15</v>
      </c>
      <c r="J2" s="1">
        <v>1</v>
      </c>
      <c r="K2" s="1">
        <v>1</v>
      </c>
      <c r="L2" s="1" t="s">
        <v>232</v>
      </c>
      <c r="N2" s="1" t="s">
        <v>290</v>
      </c>
      <c r="O2" s="1" t="s">
        <v>295</v>
      </c>
      <c r="P2" s="1" t="s">
        <v>297</v>
      </c>
      <c r="Q2" s="1" t="s">
        <v>297</v>
      </c>
      <c r="R2" s="1" t="s">
        <v>309</v>
      </c>
      <c r="S2" s="1" t="s">
        <v>316</v>
      </c>
    </row>
    <row r="3" spans="1:19">
      <c r="A3" s="1">
        <v>2</v>
      </c>
      <c r="B3" s="2" t="s">
        <v>247</v>
      </c>
      <c r="C3" s="1" t="s">
        <v>160</v>
      </c>
      <c r="D3" s="2" t="s">
        <v>161</v>
      </c>
      <c r="E3" s="1" t="s">
        <v>162</v>
      </c>
      <c r="F3" s="1" t="s">
        <v>163</v>
      </c>
      <c r="H3" s="1">
        <v>2</v>
      </c>
      <c r="I3" s="1">
        <v>16</v>
      </c>
      <c r="J3" s="1">
        <v>2</v>
      </c>
      <c r="K3" s="1">
        <v>2</v>
      </c>
      <c r="L3" s="1" t="s">
        <v>233</v>
      </c>
      <c r="N3" s="1" t="s">
        <v>291</v>
      </c>
      <c r="O3" s="1" t="s">
        <v>296</v>
      </c>
      <c r="P3" s="1" t="s">
        <v>298</v>
      </c>
      <c r="Q3" s="1" t="s">
        <v>301</v>
      </c>
      <c r="R3" s="1" t="s">
        <v>310</v>
      </c>
      <c r="S3" s="1" t="s">
        <v>297</v>
      </c>
    </row>
    <row r="4" spans="1:19">
      <c r="A4" s="1">
        <v>3</v>
      </c>
      <c r="B4" s="2" t="s">
        <v>15</v>
      </c>
      <c r="C4" s="1" t="s">
        <v>198</v>
      </c>
      <c r="D4" s="2" t="s">
        <v>199</v>
      </c>
      <c r="E4" s="1" t="s">
        <v>200</v>
      </c>
      <c r="F4" s="1" t="s">
        <v>201</v>
      </c>
      <c r="H4" s="1">
        <v>3</v>
      </c>
      <c r="I4" s="1">
        <v>17</v>
      </c>
      <c r="J4" s="1">
        <v>3</v>
      </c>
      <c r="K4" s="1">
        <v>3</v>
      </c>
      <c r="N4" s="1" t="s">
        <v>292</v>
      </c>
      <c r="P4" s="1" t="s">
        <v>299</v>
      </c>
      <c r="Q4" s="1" t="s">
        <v>302</v>
      </c>
      <c r="R4" s="1" t="s">
        <v>311</v>
      </c>
    </row>
    <row r="5" spans="1:19">
      <c r="A5" s="1">
        <v>4</v>
      </c>
      <c r="B5" s="2" t="s">
        <v>248</v>
      </c>
      <c r="C5" s="1" t="s">
        <v>136</v>
      </c>
      <c r="D5" s="2" t="s">
        <v>137</v>
      </c>
      <c r="E5" s="1" t="s">
        <v>138</v>
      </c>
      <c r="F5" s="1" t="s">
        <v>139</v>
      </c>
      <c r="I5" s="1">
        <v>18</v>
      </c>
      <c r="J5" s="1">
        <v>4</v>
      </c>
      <c r="K5" s="1">
        <v>4</v>
      </c>
      <c r="N5" s="1" t="s">
        <v>293</v>
      </c>
      <c r="P5" s="1" t="s">
        <v>300</v>
      </c>
      <c r="Q5" s="1" t="s">
        <v>303</v>
      </c>
      <c r="R5" s="1" t="s">
        <v>312</v>
      </c>
    </row>
    <row r="6" spans="1:19">
      <c r="A6" s="1">
        <v>5</v>
      </c>
      <c r="B6" s="2" t="s">
        <v>249</v>
      </c>
      <c r="C6" s="1" t="s">
        <v>140</v>
      </c>
      <c r="D6" s="2" t="s">
        <v>141</v>
      </c>
      <c r="E6" s="1" t="s">
        <v>142</v>
      </c>
      <c r="F6" s="1" t="s">
        <v>143</v>
      </c>
      <c r="I6" s="1">
        <v>19</v>
      </c>
      <c r="J6" s="1">
        <v>5</v>
      </c>
      <c r="K6" s="1">
        <v>5</v>
      </c>
      <c r="N6" s="1" t="s">
        <v>294</v>
      </c>
      <c r="Q6" s="1" t="s">
        <v>304</v>
      </c>
      <c r="R6" s="1" t="s">
        <v>313</v>
      </c>
    </row>
    <row r="7" spans="1:19">
      <c r="A7" s="1">
        <v>6</v>
      </c>
      <c r="B7" s="2" t="s">
        <v>250</v>
      </c>
      <c r="C7" s="1" t="s">
        <v>128</v>
      </c>
      <c r="D7" s="2" t="s">
        <v>129</v>
      </c>
      <c r="E7" s="1" t="s">
        <v>130</v>
      </c>
      <c r="F7" s="1" t="s">
        <v>131</v>
      </c>
      <c r="I7" s="1">
        <v>20</v>
      </c>
      <c r="J7" s="1">
        <v>6</v>
      </c>
      <c r="K7" s="1">
        <v>6</v>
      </c>
      <c r="Q7" s="1" t="s">
        <v>305</v>
      </c>
      <c r="R7" s="1" t="s">
        <v>314</v>
      </c>
    </row>
    <row r="8" spans="1:19">
      <c r="A8" s="1">
        <v>7</v>
      </c>
      <c r="B8" s="2" t="s">
        <v>251</v>
      </c>
      <c r="C8" s="1" t="s">
        <v>132</v>
      </c>
      <c r="D8" s="2" t="s">
        <v>133</v>
      </c>
      <c r="E8" s="1" t="s">
        <v>134</v>
      </c>
      <c r="F8" s="1" t="s">
        <v>135</v>
      </c>
      <c r="I8" s="1">
        <v>21</v>
      </c>
      <c r="J8" s="1">
        <v>7</v>
      </c>
      <c r="K8" s="1">
        <v>7</v>
      </c>
      <c r="Q8" s="1" t="s">
        <v>306</v>
      </c>
      <c r="R8" s="1" t="s">
        <v>315</v>
      </c>
    </row>
    <row r="9" spans="1:19">
      <c r="A9" s="1">
        <v>8</v>
      </c>
      <c r="B9" s="2" t="s">
        <v>281</v>
      </c>
      <c r="C9" s="1" t="s">
        <v>132</v>
      </c>
      <c r="D9" s="2" t="s">
        <v>184</v>
      </c>
      <c r="E9" s="1" t="s">
        <v>185</v>
      </c>
      <c r="F9" s="1" t="s">
        <v>186</v>
      </c>
      <c r="I9" s="1">
        <v>22</v>
      </c>
      <c r="J9" s="1">
        <v>8</v>
      </c>
      <c r="K9" s="1">
        <v>8</v>
      </c>
      <c r="Q9" s="1" t="s">
        <v>307</v>
      </c>
    </row>
    <row r="10" spans="1:19">
      <c r="A10" s="1">
        <v>9</v>
      </c>
      <c r="B10" s="2" t="s">
        <v>252</v>
      </c>
      <c r="C10" s="1" t="s">
        <v>156</v>
      </c>
      <c r="D10" s="2" t="s">
        <v>157</v>
      </c>
      <c r="E10" s="1" t="s">
        <v>158</v>
      </c>
      <c r="F10" s="1" t="s">
        <v>159</v>
      </c>
      <c r="I10" s="1">
        <v>23</v>
      </c>
      <c r="J10" s="1">
        <v>9</v>
      </c>
      <c r="K10" s="1">
        <v>9</v>
      </c>
      <c r="Q10" s="1" t="s">
        <v>308</v>
      </c>
    </row>
    <row r="11" spans="1:19">
      <c r="A11" s="1">
        <v>10</v>
      </c>
      <c r="B11" s="2" t="s">
        <v>253</v>
      </c>
      <c r="C11" s="1" t="s">
        <v>144</v>
      </c>
      <c r="D11" s="2" t="s">
        <v>145</v>
      </c>
      <c r="E11" s="1" t="s">
        <v>146</v>
      </c>
      <c r="F11" s="1" t="s">
        <v>147</v>
      </c>
      <c r="I11" s="1">
        <v>24</v>
      </c>
      <c r="J11" s="1">
        <v>10</v>
      </c>
      <c r="K11" s="1">
        <v>10</v>
      </c>
    </row>
    <row r="12" spans="1:19">
      <c r="A12" s="1">
        <v>11</v>
      </c>
      <c r="B12" s="2" t="s">
        <v>254</v>
      </c>
      <c r="C12" s="1" t="s">
        <v>152</v>
      </c>
      <c r="D12" s="2" t="s">
        <v>153</v>
      </c>
      <c r="E12" s="1" t="s">
        <v>154</v>
      </c>
      <c r="F12" s="1" t="s">
        <v>155</v>
      </c>
      <c r="I12" s="1">
        <v>25</v>
      </c>
      <c r="J12" s="1">
        <v>11</v>
      </c>
      <c r="K12" s="1">
        <v>11</v>
      </c>
    </row>
    <row r="13" spans="1:19">
      <c r="A13" s="1">
        <v>12</v>
      </c>
      <c r="B13" s="2" t="s">
        <v>255</v>
      </c>
      <c r="C13" s="1" t="s">
        <v>148</v>
      </c>
      <c r="D13" s="2" t="s">
        <v>149</v>
      </c>
      <c r="E13" s="1" t="s">
        <v>150</v>
      </c>
      <c r="F13" s="1" t="s">
        <v>151</v>
      </c>
      <c r="I13" s="1">
        <v>26</v>
      </c>
      <c r="J13" s="1">
        <v>12</v>
      </c>
      <c r="K13" s="1">
        <v>12</v>
      </c>
    </row>
    <row r="14" spans="1:19">
      <c r="A14" s="1">
        <v>13</v>
      </c>
      <c r="B14" s="2" t="s">
        <v>256</v>
      </c>
      <c r="C14" s="1" t="s">
        <v>124</v>
      </c>
      <c r="D14" s="2" t="s">
        <v>125</v>
      </c>
      <c r="E14" s="1" t="s">
        <v>126</v>
      </c>
      <c r="F14" s="1" t="s">
        <v>127</v>
      </c>
      <c r="I14" s="1">
        <v>27</v>
      </c>
      <c r="K14" s="1">
        <v>13</v>
      </c>
    </row>
    <row r="15" spans="1:19">
      <c r="A15" s="1">
        <v>14</v>
      </c>
      <c r="B15" s="2" t="s">
        <v>257</v>
      </c>
      <c r="C15" s="1" t="s">
        <v>120</v>
      </c>
      <c r="D15" s="2" t="s">
        <v>121</v>
      </c>
      <c r="E15" s="1" t="s">
        <v>122</v>
      </c>
      <c r="F15" s="1" t="s">
        <v>123</v>
      </c>
      <c r="I15" s="1">
        <v>28</v>
      </c>
      <c r="K15" s="1">
        <v>14</v>
      </c>
    </row>
    <row r="16" spans="1:19">
      <c r="A16" s="1">
        <v>15</v>
      </c>
      <c r="B16" s="2" t="s">
        <v>258</v>
      </c>
      <c r="C16" s="1" t="s">
        <v>116</v>
      </c>
      <c r="D16" s="2" t="s">
        <v>117</v>
      </c>
      <c r="E16" s="1" t="s">
        <v>118</v>
      </c>
      <c r="F16" s="1" t="s">
        <v>119</v>
      </c>
      <c r="I16" s="1">
        <v>29</v>
      </c>
      <c r="K16" s="1">
        <v>15</v>
      </c>
    </row>
    <row r="17" spans="1:11">
      <c r="A17" s="1">
        <v>16</v>
      </c>
      <c r="B17" s="2" t="s">
        <v>259</v>
      </c>
      <c r="C17" s="1" t="s">
        <v>60</v>
      </c>
      <c r="D17" s="2" t="s">
        <v>61</v>
      </c>
      <c r="E17" s="1" t="s">
        <v>62</v>
      </c>
      <c r="F17" s="1" t="s">
        <v>63</v>
      </c>
      <c r="I17" s="1">
        <v>30</v>
      </c>
      <c r="K17" s="1">
        <v>16</v>
      </c>
    </row>
    <row r="18" spans="1:11">
      <c r="A18" s="1">
        <v>17</v>
      </c>
      <c r="B18" s="2" t="s">
        <v>260</v>
      </c>
      <c r="C18" s="1" t="s">
        <v>64</v>
      </c>
      <c r="D18" s="2" t="s">
        <v>65</v>
      </c>
      <c r="E18" s="1" t="s">
        <v>66</v>
      </c>
      <c r="F18" s="1" t="s">
        <v>67</v>
      </c>
      <c r="K18" s="1">
        <v>17</v>
      </c>
    </row>
    <row r="19" spans="1:11">
      <c r="A19" s="1">
        <v>18</v>
      </c>
      <c r="B19" s="2" t="s">
        <v>16</v>
      </c>
      <c r="C19" s="1" t="s">
        <v>180</v>
      </c>
      <c r="D19" s="2" t="s">
        <v>181</v>
      </c>
      <c r="E19" s="1" t="s">
        <v>182</v>
      </c>
      <c r="F19" s="1" t="s">
        <v>183</v>
      </c>
      <c r="K19" s="1">
        <v>18</v>
      </c>
    </row>
    <row r="20" spans="1:11">
      <c r="A20" s="1">
        <v>19</v>
      </c>
      <c r="B20" s="2" t="s">
        <v>17</v>
      </c>
      <c r="C20" s="1" t="s">
        <v>194</v>
      </c>
      <c r="D20" s="2" t="s">
        <v>195</v>
      </c>
      <c r="E20" s="1" t="s">
        <v>196</v>
      </c>
      <c r="F20" s="1" t="s">
        <v>197</v>
      </c>
      <c r="K20" s="1">
        <v>19</v>
      </c>
    </row>
    <row r="21" spans="1:11">
      <c r="A21" s="1">
        <v>20</v>
      </c>
      <c r="B21" s="2" t="s">
        <v>261</v>
      </c>
      <c r="C21" s="1" t="s">
        <v>56</v>
      </c>
      <c r="D21" s="2" t="s">
        <v>57</v>
      </c>
      <c r="E21" s="1" t="s">
        <v>58</v>
      </c>
      <c r="F21" s="1" t="s">
        <v>59</v>
      </c>
      <c r="K21" s="1">
        <v>20</v>
      </c>
    </row>
    <row r="22" spans="1:11">
      <c r="A22" s="1">
        <v>21</v>
      </c>
      <c r="B22" s="2" t="s">
        <v>262</v>
      </c>
      <c r="C22" s="1" t="s">
        <v>28</v>
      </c>
      <c r="D22" s="2" t="s">
        <v>29</v>
      </c>
      <c r="E22" s="1" t="s">
        <v>30</v>
      </c>
      <c r="F22" s="1" t="s">
        <v>31</v>
      </c>
      <c r="K22" s="1">
        <v>21</v>
      </c>
    </row>
    <row r="23" spans="1:11">
      <c r="A23" s="1">
        <v>22</v>
      </c>
      <c r="B23" s="2" t="s">
        <v>18</v>
      </c>
      <c r="C23" s="1" t="s">
        <v>172</v>
      </c>
      <c r="D23" s="2" t="s">
        <v>173</v>
      </c>
      <c r="E23" s="1" t="s">
        <v>174</v>
      </c>
      <c r="F23" s="1" t="s">
        <v>175</v>
      </c>
      <c r="K23" s="1">
        <v>22</v>
      </c>
    </row>
    <row r="24" spans="1:11">
      <c r="A24" s="1">
        <v>23</v>
      </c>
      <c r="B24" s="2" t="s">
        <v>19</v>
      </c>
      <c r="C24" s="1" t="s">
        <v>176</v>
      </c>
      <c r="D24" s="2" t="s">
        <v>177</v>
      </c>
      <c r="E24" s="1" t="s">
        <v>178</v>
      </c>
      <c r="F24" s="1" t="s">
        <v>179</v>
      </c>
      <c r="K24" s="1">
        <v>23</v>
      </c>
    </row>
    <row r="25" spans="1:11">
      <c r="A25" s="1">
        <v>24</v>
      </c>
      <c r="B25" s="2" t="s">
        <v>263</v>
      </c>
      <c r="C25" s="1" t="s">
        <v>37</v>
      </c>
      <c r="D25" s="2" t="s">
        <v>38</v>
      </c>
      <c r="E25" s="1" t="s">
        <v>39</v>
      </c>
      <c r="F25" s="1" t="s">
        <v>40</v>
      </c>
      <c r="K25" s="1">
        <v>24</v>
      </c>
    </row>
    <row r="26" spans="1:11">
      <c r="A26" s="1">
        <v>25</v>
      </c>
      <c r="B26" s="2" t="s">
        <v>264</v>
      </c>
      <c r="C26" s="1" t="s">
        <v>49</v>
      </c>
      <c r="D26" s="2" t="s">
        <v>50</v>
      </c>
      <c r="E26" s="1" t="s">
        <v>51</v>
      </c>
      <c r="F26" s="1" t="s">
        <v>52</v>
      </c>
      <c r="K26" s="1">
        <v>25</v>
      </c>
    </row>
    <row r="27" spans="1:11">
      <c r="A27" s="1">
        <v>26</v>
      </c>
      <c r="B27" s="2" t="s">
        <v>265</v>
      </c>
      <c r="C27" s="1" t="s">
        <v>33</v>
      </c>
      <c r="D27" s="2" t="s">
        <v>34</v>
      </c>
      <c r="E27" s="1" t="s">
        <v>35</v>
      </c>
      <c r="F27" s="1" t="s">
        <v>36</v>
      </c>
      <c r="K27" s="1">
        <v>26</v>
      </c>
    </row>
    <row r="28" spans="1:11">
      <c r="A28" s="1">
        <v>27</v>
      </c>
      <c r="B28" s="2" t="s">
        <v>266</v>
      </c>
      <c r="C28" s="1" t="s">
        <v>41</v>
      </c>
      <c r="D28" s="2" t="s">
        <v>42</v>
      </c>
      <c r="E28" s="1" t="s">
        <v>43</v>
      </c>
      <c r="F28" s="1" t="s">
        <v>44</v>
      </c>
      <c r="K28" s="1">
        <v>27</v>
      </c>
    </row>
    <row r="29" spans="1:11">
      <c r="A29" s="1">
        <v>28</v>
      </c>
      <c r="B29" s="2" t="s">
        <v>267</v>
      </c>
      <c r="C29" s="1" t="s">
        <v>53</v>
      </c>
      <c r="D29" s="2" t="s">
        <v>54</v>
      </c>
      <c r="E29" s="1" t="s">
        <v>323</v>
      </c>
      <c r="F29" s="1" t="s">
        <v>55</v>
      </c>
      <c r="K29" s="1">
        <v>28</v>
      </c>
    </row>
    <row r="30" spans="1:11">
      <c r="A30" s="1">
        <v>29</v>
      </c>
      <c r="B30" s="2" t="s">
        <v>268</v>
      </c>
      <c r="C30" s="1" t="s">
        <v>45</v>
      </c>
      <c r="D30" s="2" t="s">
        <v>46</v>
      </c>
      <c r="E30" s="1" t="s">
        <v>47</v>
      </c>
      <c r="F30" s="1" t="s">
        <v>48</v>
      </c>
      <c r="K30" s="1">
        <v>29</v>
      </c>
    </row>
    <row r="31" spans="1:11">
      <c r="A31" s="1">
        <v>30</v>
      </c>
      <c r="B31" s="2" t="s">
        <v>20</v>
      </c>
      <c r="C31" s="1" t="s">
        <v>187</v>
      </c>
      <c r="D31" s="2" t="s">
        <v>188</v>
      </c>
      <c r="E31" s="1" t="s">
        <v>189</v>
      </c>
      <c r="F31" s="1" t="s">
        <v>190</v>
      </c>
      <c r="K31" s="1">
        <v>30</v>
      </c>
    </row>
    <row r="32" spans="1:11">
      <c r="A32" s="1">
        <v>31</v>
      </c>
      <c r="B32" s="2" t="s">
        <v>21</v>
      </c>
      <c r="C32" s="1" t="s">
        <v>41</v>
      </c>
      <c r="D32" s="2" t="s">
        <v>191</v>
      </c>
      <c r="E32" s="1" t="s">
        <v>192</v>
      </c>
      <c r="F32" s="1" t="s">
        <v>193</v>
      </c>
      <c r="K32" s="1">
        <v>31</v>
      </c>
    </row>
    <row r="33" spans="1:6">
      <c r="A33" s="1">
        <v>32</v>
      </c>
      <c r="B33" s="2" t="s">
        <v>22</v>
      </c>
      <c r="C33" s="1" t="s">
        <v>222</v>
      </c>
      <c r="D33" s="2" t="s">
        <v>223</v>
      </c>
      <c r="E33" s="1" t="s">
        <v>224</v>
      </c>
      <c r="F33" s="1" t="s">
        <v>225</v>
      </c>
    </row>
    <row r="34" spans="1:6">
      <c r="A34" s="1">
        <v>33</v>
      </c>
      <c r="B34" s="2" t="s">
        <v>269</v>
      </c>
      <c r="C34" s="1" t="s">
        <v>68</v>
      </c>
      <c r="D34" s="2" t="s">
        <v>69</v>
      </c>
      <c r="E34" s="1" t="s">
        <v>70</v>
      </c>
      <c r="F34" s="1" t="s">
        <v>71</v>
      </c>
    </row>
    <row r="35" spans="1:6">
      <c r="A35" s="1">
        <v>34</v>
      </c>
      <c r="B35" s="2" t="s">
        <v>270</v>
      </c>
      <c r="C35" s="1" t="s">
        <v>72</v>
      </c>
      <c r="D35" s="2" t="s">
        <v>73</v>
      </c>
      <c r="E35" s="1" t="s">
        <v>74</v>
      </c>
      <c r="F35" s="1" t="s">
        <v>75</v>
      </c>
    </row>
    <row r="36" spans="1:6">
      <c r="A36" s="1">
        <v>35</v>
      </c>
      <c r="B36" s="2" t="s">
        <v>24</v>
      </c>
      <c r="C36" s="1" t="s">
        <v>218</v>
      </c>
      <c r="D36" s="2" t="s">
        <v>219</v>
      </c>
      <c r="E36" s="1" t="s">
        <v>220</v>
      </c>
      <c r="F36" s="1" t="s">
        <v>221</v>
      </c>
    </row>
    <row r="37" spans="1:6">
      <c r="A37" s="1">
        <v>36</v>
      </c>
      <c r="B37" s="2" t="s">
        <v>271</v>
      </c>
      <c r="C37" s="1" t="s">
        <v>76</v>
      </c>
      <c r="D37" s="2" t="s">
        <v>77</v>
      </c>
      <c r="E37" s="1" t="s">
        <v>78</v>
      </c>
      <c r="F37" s="1" t="s">
        <v>79</v>
      </c>
    </row>
    <row r="38" spans="1:6">
      <c r="A38" s="1">
        <v>37</v>
      </c>
      <c r="B38" s="2" t="s">
        <v>272</v>
      </c>
      <c r="C38" s="1" t="s">
        <v>100</v>
      </c>
      <c r="D38" s="2" t="s">
        <v>101</v>
      </c>
      <c r="E38" s="1" t="s">
        <v>102</v>
      </c>
      <c r="F38" s="1" t="s">
        <v>103</v>
      </c>
    </row>
    <row r="39" spans="1:6">
      <c r="A39" s="1">
        <v>38</v>
      </c>
      <c r="B39" s="2" t="s">
        <v>273</v>
      </c>
      <c r="C39" s="1" t="s">
        <v>84</v>
      </c>
      <c r="D39" s="2" t="s">
        <v>85</v>
      </c>
      <c r="E39" s="1" t="s">
        <v>86</v>
      </c>
      <c r="F39" s="1" t="s">
        <v>87</v>
      </c>
    </row>
    <row r="40" spans="1:6">
      <c r="A40" s="1">
        <v>39</v>
      </c>
      <c r="B40" s="2" t="s">
        <v>274</v>
      </c>
      <c r="C40" s="1" t="s">
        <v>88</v>
      </c>
      <c r="D40" s="2" t="s">
        <v>89</v>
      </c>
      <c r="E40" s="1" t="s">
        <v>90</v>
      </c>
      <c r="F40" s="1" t="s">
        <v>91</v>
      </c>
    </row>
    <row r="41" spans="1:6">
      <c r="A41" s="1">
        <v>40</v>
      </c>
      <c r="B41" s="2" t="s">
        <v>275</v>
      </c>
      <c r="C41" s="1" t="s">
        <v>80</v>
      </c>
      <c r="D41" s="2" t="s">
        <v>81</v>
      </c>
      <c r="E41" s="1" t="s">
        <v>82</v>
      </c>
      <c r="F41" s="1" t="s">
        <v>83</v>
      </c>
    </row>
    <row r="42" spans="1:6">
      <c r="A42" s="1">
        <v>41</v>
      </c>
      <c r="B42" s="2" t="s">
        <v>276</v>
      </c>
      <c r="C42" s="1" t="s">
        <v>96</v>
      </c>
      <c r="D42" s="2" t="s">
        <v>97</v>
      </c>
      <c r="E42" s="1" t="s">
        <v>98</v>
      </c>
      <c r="F42" s="1" t="s">
        <v>99</v>
      </c>
    </row>
    <row r="43" spans="1:6">
      <c r="A43" s="1">
        <v>42</v>
      </c>
      <c r="B43" s="2" t="s">
        <v>277</v>
      </c>
      <c r="C43" s="1" t="s">
        <v>92</v>
      </c>
      <c r="D43" s="2" t="s">
        <v>93</v>
      </c>
      <c r="E43" s="1" t="s">
        <v>94</v>
      </c>
      <c r="F43" s="1" t="s">
        <v>95</v>
      </c>
    </row>
    <row r="44" spans="1:6">
      <c r="A44" s="1">
        <v>43</v>
      </c>
      <c r="B44" s="2" t="s">
        <v>23</v>
      </c>
      <c r="C44" s="1" t="s">
        <v>202</v>
      </c>
      <c r="D44" s="2" t="s">
        <v>203</v>
      </c>
      <c r="E44" s="1" t="s">
        <v>204</v>
      </c>
      <c r="F44" s="1" t="s">
        <v>205</v>
      </c>
    </row>
    <row r="45" spans="1:6">
      <c r="A45" s="1">
        <v>44</v>
      </c>
      <c r="B45" s="2" t="s">
        <v>369</v>
      </c>
      <c r="C45" s="1" t="s">
        <v>206</v>
      </c>
      <c r="D45" s="2" t="s">
        <v>207</v>
      </c>
      <c r="E45" s="1" t="s">
        <v>208</v>
      </c>
      <c r="F45" s="1" t="s">
        <v>209</v>
      </c>
    </row>
    <row r="46" spans="1:6">
      <c r="A46" s="1">
        <v>45</v>
      </c>
      <c r="B46" s="2" t="s">
        <v>25</v>
      </c>
      <c r="C46" s="1" t="s">
        <v>210</v>
      </c>
      <c r="D46" s="2" t="s">
        <v>211</v>
      </c>
      <c r="E46" s="1" t="s">
        <v>212</v>
      </c>
      <c r="F46" s="1" t="s">
        <v>213</v>
      </c>
    </row>
    <row r="47" spans="1:6">
      <c r="A47" s="1">
        <v>46</v>
      </c>
      <c r="B47" s="2" t="s">
        <v>278</v>
      </c>
      <c r="C47" s="1" t="s">
        <v>104</v>
      </c>
      <c r="D47" s="2" t="s">
        <v>105</v>
      </c>
      <c r="E47" s="1" t="s">
        <v>106</v>
      </c>
      <c r="F47" s="1" t="s">
        <v>107</v>
      </c>
    </row>
    <row r="48" spans="1:6">
      <c r="A48" s="1">
        <v>47</v>
      </c>
      <c r="B48" s="2" t="s">
        <v>279</v>
      </c>
      <c r="C48" s="1" t="s">
        <v>108</v>
      </c>
      <c r="D48" s="2" t="s">
        <v>109</v>
      </c>
      <c r="E48" s="1" t="s">
        <v>110</v>
      </c>
      <c r="F48" s="1" t="s">
        <v>111</v>
      </c>
    </row>
    <row r="49" spans="1:6">
      <c r="A49" s="1">
        <v>48</v>
      </c>
      <c r="B49" s="2" t="s">
        <v>26</v>
      </c>
      <c r="C49" s="1" t="s">
        <v>214</v>
      </c>
      <c r="D49" s="2" t="s">
        <v>215</v>
      </c>
      <c r="E49" s="1" t="s">
        <v>216</v>
      </c>
      <c r="F49" s="1" t="s">
        <v>217</v>
      </c>
    </row>
    <row r="50" spans="1:6">
      <c r="A50" s="1">
        <v>49</v>
      </c>
      <c r="B50" s="2" t="s">
        <v>280</v>
      </c>
      <c r="C50" s="1" t="s">
        <v>112</v>
      </c>
      <c r="D50" s="2" t="s">
        <v>113</v>
      </c>
      <c r="E50" s="1" t="s">
        <v>114</v>
      </c>
      <c r="F50" s="1" t="s">
        <v>115</v>
      </c>
    </row>
    <row r="51" spans="1:6">
      <c r="A51" s="1">
        <v>50</v>
      </c>
      <c r="B51" s="2" t="s">
        <v>27</v>
      </c>
      <c r="C51" s="1" t="s">
        <v>168</v>
      </c>
      <c r="D51" s="2" t="s">
        <v>169</v>
      </c>
      <c r="E51" s="1" t="s">
        <v>170</v>
      </c>
      <c r="F51" s="1" t="s">
        <v>171</v>
      </c>
    </row>
  </sheetData>
  <sheetProtection algorithmName="SHA-512" hashValue="1IO33Ck5A/eZ8ZrG/hOgN301cEaTsxCmnP+DBUgEtxXbrXbYvknV2WUfYFY7IIm2Kdjn/tz3Wzec+Es3eyTUEA==" saltValue="BKO3ukHy6pxjx0v9onxDXA=="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入力方法</vt:lpstr>
      <vt:lpstr>男子</vt:lpstr>
      <vt:lpstr>女子</vt:lpstr>
      <vt:lpstr>選手変更届</vt:lpstr>
      <vt:lpstr>監督変更届</vt:lpstr>
      <vt:lpstr>データベース</vt:lpstr>
      <vt:lpstr>監督変更届!Print_Area</vt:lpstr>
      <vt:lpstr>女子!Print_Area</vt:lpstr>
      <vt:lpstr>選手変更届!Print_Area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user</cp:lastModifiedBy>
  <cp:lastPrinted>2022-04-26T01:29:17Z</cp:lastPrinted>
  <dcterms:created xsi:type="dcterms:W3CDTF">2021-10-12T05:14:05Z</dcterms:created>
  <dcterms:modified xsi:type="dcterms:W3CDTF">2025-04-17T02:15:35Z</dcterms:modified>
</cp:coreProperties>
</file>